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ЭтаКнига" defaultThemeVersion="124226"/>
  <bookViews>
    <workbookView xWindow="-120" yWindow="-120" windowWidth="29040" windowHeight="15840" tabRatio="959"/>
  </bookViews>
  <sheets>
    <sheet name="Д 2" sheetId="15" r:id="rId1"/>
    <sheet name="Д 3" sheetId="16" r:id="rId2"/>
    <sheet name="Д 4" sheetId="17" r:id="rId3"/>
    <sheet name="Д 5" sheetId="18" r:id="rId4"/>
    <sheet name="Д 11" sheetId="27" state="hidden" r:id="rId5"/>
    <sheet name="Д 14_ГВ" sheetId="30" state="hidden" r:id="rId6"/>
    <sheet name="Д 15" sheetId="31" state="hidden" r:id="rId7"/>
    <sheet name="Д 6" sheetId="26" state="hidden" r:id="rId8"/>
    <sheet name="2стТЕ_УЗ_УП_162" sheetId="50" state="hidden" r:id="rId9"/>
    <sheet name="ТЕ_2ст_вих" sheetId="46" state="hidden" r:id="rId10"/>
  </sheets>
  <externalReferences>
    <externalReference r:id="rId11"/>
    <externalReference r:id="rId12"/>
  </externalReferences>
  <definedNames>
    <definedName name="_wrn2" hidden="1">{#N/A,#N/A,FALSE,"9PS0"}</definedName>
    <definedName name="aaa" hidden="1">{#N/A,#N/A,FALSE,"9PS0"}</definedName>
    <definedName name="ab" hidden="1">{#N/A,#N/A,FALSE,"9PS0"}</definedName>
    <definedName name="AccessDatabase" hidden="1">"C:\WINDOWS\Рабочий стол\Робота Лутчина\Ltke2new\Ltke22.mdb"</definedName>
    <definedName name="bbb" hidden="1">{#N/A,#N/A,FALSE,"9PS0"}</definedName>
    <definedName name="f" hidden="1">'[1]3 утв.'!$F$1:$H$65536,'[1]3 утв.'!$P$1:$AQ$65536</definedName>
    <definedName name="kot" hidden="1">{#N/A,#N/A,FALSE,"9PS0"}</definedName>
    <definedName name="s" hidden="1">{#N/A,#N/A,FALSE,"9PS0"}</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t" hidden="1">{#N/A,#N/A,FALSE,"9PS0"}</definedName>
    <definedName name="ver" hidden="1">{#N/A,#N/A,FALSE,"9PS0"}</definedName>
    <definedName name="wrn.r1." hidden="1">{#N/A,#N/A,FALSE,"9PS0"}</definedName>
    <definedName name="Z_2B9BA360_C094_11D4_BCAF_00C026C07CB6_.wvu.Cols" hidden="1">'[2]0'!$C$1:$L$65536,'[2]0'!$P$1:$AI$65536</definedName>
    <definedName name="Z_2B9BA361_C094_11D4_BCAF_00C026C07CB6_.wvu.Cols" hidden="1">'[2]1'!$D$1:$F$65536,'[2]1'!$L$1:$AQ$65536</definedName>
    <definedName name="Z_2B9BA362_C094_11D4_BCAF_00C026C07CB6_.wvu.Cols" hidden="1">'[2]1 кв'!$C$1:$E$65536,'[2]1 кв'!$N$1:$AX$65536</definedName>
    <definedName name="Z_2B9BA363_C094_11D4_BCAF_00C026C07CB6_.wvu.Cols" hidden="1">'[2]10'!$F$1:$H$65536,'[2]10'!$P$1:$AR$65536</definedName>
    <definedName name="Z_2B9BA364_C094_11D4_BCAF_00C026C07CB6_.wvu.Cols" hidden="1">'[2]10 міс.'!$C$1:$E$65536,'[2]10 міс.'!$N$1:$AX$65536</definedName>
    <definedName name="Z_2B9BA365_C094_11D4_BCAF_00C026C07CB6_.wvu.Cols" hidden="1">'[2]11'!$F$1:$H$65536,'[2]11'!$P$1:$AR$65536</definedName>
    <definedName name="Z_2B9BA366_C094_11D4_BCAF_00C026C07CB6_.wvu.Cols" hidden="1">'[2]11 міс.'!$C$1:$E$65536,'[2]11 міс.'!$N$1:$AX$65536</definedName>
    <definedName name="Z_2B9BA367_C094_11D4_BCAF_00C026C07CB6_.wvu.Cols" hidden="1">'[2]12'!$F$1:$H$65536,'[2]12'!$P$1:$AR$65536</definedName>
    <definedName name="Z_2B9BA368_C094_11D4_BCAF_00C026C07CB6_.wvu.Cols" hidden="1">'[2]12 міс.'!$C$1:$E$65536,'[2]12 міс.'!$N$1:$AX$65536</definedName>
    <definedName name="Z_2B9BA369_C094_11D4_BCAF_00C026C07CB6_.wvu.Cols" hidden="1">'[2]1998'!$C$1:$E$65536,'[2]1998'!$I$1:$AC$65536</definedName>
    <definedName name="Z_2B9BA36A_C094_11D4_BCAF_00C026C07CB6_.wvu.Cols" hidden="1">'[2]1півр'!$C$1:$E$65536,'[2]1півр'!$N$1:$AX$65536</definedName>
    <definedName name="Z_2B9BA36B_C094_11D4_BCAF_00C026C07CB6_.wvu.Cols" hidden="1">'[2]2'!$F$1:$H$65536,'[2]2'!$P$1:$AQ$65536</definedName>
    <definedName name="Z_2B9BA36C_C094_11D4_BCAF_00C026C07CB6_.wvu.Cols" hidden="1">'[2]2 кв'!$C$1:$E$65536,'[2]2 кв'!$M$1:$AW$65536</definedName>
    <definedName name="Z_2B9BA36D_C094_11D4_BCAF_00C026C07CB6_.wvu.Cols" hidden="1">'[2]2 утв'!$F$1:$H$65536,'[2]2 утв'!$P$1:$AM$65536</definedName>
    <definedName name="Z_2B9BA36E_C094_11D4_BCAF_00C026C07CB6_.wvu.Cols" hidden="1">'[2]3 не сокр.'!$F$1:$H$65536,'[2]3 не сокр.'!$P$1:$AQ$65536</definedName>
    <definedName name="Z_2B9BA36F_C094_11D4_BCAF_00C026C07CB6_.wvu.Cols" hidden="1">'[2]3 тар.'!$C$1:$E$65536,'[2]3 тар.'!$I$1:$AO$65536</definedName>
    <definedName name="Z_2B9BA370_C094_11D4_BCAF_00C026C07CB6_.wvu.Cols" hidden="1">'[2]3 утв.'!$F$1:$H$65536,'[2]3 утв.'!$P$1:$AQ$65536</definedName>
    <definedName name="Z_2B9BA371_C094_11D4_BCAF_00C026C07CB6_.wvu.Cols" hidden="1">'[2]3кв'!$C$1:$E$65536,'[2]3кв'!$N$1:$AX$65536</definedName>
    <definedName name="Z_2B9BA372_C094_11D4_BCAF_00C026C07CB6_.wvu.Cols" hidden="1">'[2]3кв '!$C$1:$E$65536,'[2]3кв '!$I$1:$AA$65536</definedName>
    <definedName name="Z_2B9BA373_C094_11D4_BCAF_00C026C07CB6_.wvu.Cols" hidden="1">'[2]4 утв'!$F$1:$H$65536,'[2]4 утв'!$P$1:$AR$65536</definedName>
    <definedName name="Z_2B9BA374_C094_11D4_BCAF_00C026C07CB6_.wvu.Cols" hidden="1">'[2]5'!$F$1:$H$65536,'[2]5'!$P$1:$AR$65536</definedName>
    <definedName name="Z_2B9BA375_C094_11D4_BCAF_00C026C07CB6_.wvu.Cols" hidden="1">'[2]6'!$F$1:$H$65536,'[2]6'!$P$1:$AR$65536</definedName>
    <definedName name="Z_2B9BA376_C094_11D4_BCAF_00C026C07CB6_.wvu.Cols" hidden="1">'[2]7'!$F$1:$H$65536,'[2]7'!$P$1:$AR$65536</definedName>
    <definedName name="Z_2B9BA377_C094_11D4_BCAF_00C026C07CB6_.wvu.Cols" hidden="1">'[2]7 міс'!$C$1:$E$65536,'[2]7 міс'!$N$1:$AX$65536</definedName>
    <definedName name="Z_2B9BA378_C094_11D4_BCAF_00C026C07CB6_.wvu.Cols" hidden="1">'[2]8'!$F$1:$H$65536,'[2]8'!$P$1:$AR$65536</definedName>
    <definedName name="Z_2B9BA379_C094_11D4_BCAF_00C026C07CB6_.wvu.Cols" hidden="1">'[2]8 міс.'!$C$1:$E$65536,'[2]8 міс.'!$N$1:$AX$65536</definedName>
    <definedName name="Z_2B9BA37A_C094_11D4_BCAF_00C026C07CB6_.wvu.Cols" hidden="1">'[2]812'!$F$1:$H$65536,'[2]812'!$P$1:$AM$65536</definedName>
    <definedName name="Z_2B9BA37B_C094_11D4_BCAF_00C026C07CB6_.wvu.Cols" hidden="1">'[2]812 (2)'!$F$1:$H$65536,'[2]812 (2)'!$P$1:$AL$65536</definedName>
    <definedName name="Z_2B9BA37C_C094_11D4_BCAF_00C026C07CB6_.wvu.Cols" hidden="1">'[2]9'!$F$1:$H$65536,'[2]9'!$P$1:$AP$65536</definedName>
    <definedName name="Z_2B9BA37D_C094_11D4_BCAF_00C026C07CB6_.wvu.Cols" hidden="1">'[2]9 (2)'!$C$1:$E$65536,'[2]9 (2)'!$I$1:$AF$65536</definedName>
    <definedName name="Z_2B9BA37E_C094_11D4_BCAF_00C026C07CB6_.wvu.Cols" hidden="1">'[2]9 міс.'!$C$1:$E$65536,'[2]9 міс.'!$N$1:$AX$65536</definedName>
    <definedName name="Z_F5654560_D292_11D4_BCAF_00C026C07CB6_.wvu.Cols" hidden="1">'[2]0'!$C$1:$L$65536,'[2]0'!$P$1:$AI$65536</definedName>
    <definedName name="Z_F5654561_D292_11D4_BCAF_00C026C07CB6_.wvu.Cols" hidden="1">'[2]1'!$D$1:$F$65536,'[2]1'!$L$1:$AQ$65536</definedName>
    <definedName name="Z_F5654562_D292_11D4_BCAF_00C026C07CB6_.wvu.Cols" hidden="1">'[2]1 кв'!$C$1:$E$65536,'[2]1 кв'!$N$1:$AX$65536</definedName>
    <definedName name="Z_F5654563_D292_11D4_BCAF_00C026C07CB6_.wvu.Cols" hidden="1">'[2]10'!$F$1:$H$65536,'[2]10'!$P$1:$AR$65536</definedName>
    <definedName name="Z_F5654564_D292_11D4_BCAF_00C026C07CB6_.wvu.Cols" hidden="1">'[2]10 міс.'!$C$1:$E$65536,'[2]10 міс.'!$N$1:$AX$65536</definedName>
    <definedName name="Z_F5654565_D292_11D4_BCAF_00C026C07CB6_.wvu.Cols" hidden="1">'[2]11'!$F$1:$H$65536,'[2]11'!$P$1:$AR$65536</definedName>
    <definedName name="Z_F5654566_D292_11D4_BCAF_00C026C07CB6_.wvu.Cols" hidden="1">'[2]11 міс.'!$C$1:$E$65536,'[2]11 міс.'!$N$1:$AX$65536</definedName>
    <definedName name="Z_F5654567_D292_11D4_BCAF_00C026C07CB6_.wvu.Cols" hidden="1">'[2]12'!$F$1:$H$65536,'[2]12'!$P$1:$AR$65536</definedName>
    <definedName name="Z_F5654568_D292_11D4_BCAF_00C026C07CB6_.wvu.Cols" hidden="1">'[2]12 міс.'!$C$1:$E$65536,'[2]12 міс.'!$N$1:$AX$65536</definedName>
    <definedName name="Z_F5654569_D292_11D4_BCAF_00C026C07CB6_.wvu.Cols" hidden="1">'[2]1998'!$C$1:$E$65536,'[2]1998'!$I$1:$AC$65536</definedName>
    <definedName name="Z_F565456A_D292_11D4_BCAF_00C026C07CB6_.wvu.Cols" hidden="1">'[2]1півр'!$C$1:$E$65536,'[2]1півр'!$N$1:$AX$65536</definedName>
    <definedName name="Z_F565456B_D292_11D4_BCAF_00C026C07CB6_.wvu.Cols" hidden="1">'[2]2'!$F$1:$H$65536,'[2]2'!$P$1:$AQ$65536</definedName>
    <definedName name="Z_F565456C_D292_11D4_BCAF_00C026C07CB6_.wvu.Cols" hidden="1">'[2]2 кв'!$C$1:$E$65536,'[2]2 кв'!$M$1:$AW$65536</definedName>
    <definedName name="Z_F565456D_D292_11D4_BCAF_00C026C07CB6_.wvu.Cols" hidden="1">'[2]2 утв'!$F$1:$H$65536,'[2]2 утв'!$P$1:$AM$65536</definedName>
    <definedName name="Z_F565456E_D292_11D4_BCAF_00C026C07CB6_.wvu.Cols" hidden="1">'[2]3 не сокр.'!$F$1:$H$65536,'[2]3 не сокр.'!$P$1:$AQ$65536</definedName>
    <definedName name="Z_F565456F_D292_11D4_BCAF_00C026C07CB6_.wvu.Cols" hidden="1">'[2]3 тар.'!$C$1:$E$65536,'[2]3 тар.'!$I$1:$AO$65536</definedName>
    <definedName name="Z_F5654570_D292_11D4_BCAF_00C026C07CB6_.wvu.Cols" hidden="1">'[2]3 утв.'!$F$1:$H$65536,'[2]3 утв.'!$P$1:$AQ$65536</definedName>
    <definedName name="Z_F5654571_D292_11D4_BCAF_00C026C07CB6_.wvu.Cols" hidden="1">'[2]3кв'!$C$1:$E$65536,'[2]3кв'!$N$1:$AX$65536</definedName>
    <definedName name="Z_F5654572_D292_11D4_BCAF_00C026C07CB6_.wvu.Cols" hidden="1">'[2]3кв '!$C$1:$E$65536,'[2]3кв '!$I$1:$AA$65536</definedName>
    <definedName name="Z_F5654573_D292_11D4_BCAF_00C026C07CB6_.wvu.Cols" hidden="1">'[2]4 утв'!$F$1:$H$65536,'[2]4 утв'!$P$1:$AR$65536</definedName>
    <definedName name="Z_F5654574_D292_11D4_BCAF_00C026C07CB6_.wvu.Cols" hidden="1">'[2]5'!$F$1:$H$65536,'[2]5'!$P$1:$AR$65536</definedName>
    <definedName name="Z_F5654575_D292_11D4_BCAF_00C026C07CB6_.wvu.Cols" hidden="1">'[2]6'!$F$1:$H$65536,'[2]6'!$P$1:$AR$65536</definedName>
    <definedName name="Z_F5654576_D292_11D4_BCAF_00C026C07CB6_.wvu.Cols" hidden="1">'[2]7'!$F$1:$H$65536,'[2]7'!$P$1:$AR$65536</definedName>
    <definedName name="Z_F5654577_D292_11D4_BCAF_00C026C07CB6_.wvu.Cols" hidden="1">'[2]7 міс'!$C$1:$E$65536,'[2]7 міс'!$N$1:$AX$65536</definedName>
    <definedName name="Z_F5654578_D292_11D4_BCAF_00C026C07CB6_.wvu.Cols" hidden="1">'[2]8'!$F$1:$H$65536,'[2]8'!$P$1:$AR$65536</definedName>
    <definedName name="Z_F5654579_D292_11D4_BCAF_00C026C07CB6_.wvu.Cols" hidden="1">'[2]8 міс.'!$C$1:$E$65536,'[2]8 міс.'!$N$1:$AX$65536</definedName>
    <definedName name="Z_F565457A_D292_11D4_BCAF_00C026C07CB6_.wvu.Cols" hidden="1">'[2]812'!$F$1:$H$65536,'[2]812'!$P$1:$AM$65536</definedName>
    <definedName name="Z_F565457B_D292_11D4_BCAF_00C026C07CB6_.wvu.Cols" hidden="1">'[2]812 (2)'!$F$1:$H$65536,'[2]812 (2)'!$P$1:$AL$65536</definedName>
    <definedName name="Z_F565457C_D292_11D4_BCAF_00C026C07CB6_.wvu.Cols" hidden="1">'[2]9'!$F$1:$H$65536,'[2]9'!$P$1:$AP$65536</definedName>
    <definedName name="Z_F565457D_D292_11D4_BCAF_00C026C07CB6_.wvu.Cols" hidden="1">'[2]9 (2)'!$C$1:$E$65536,'[2]9 (2)'!$I$1:$AF$65536</definedName>
    <definedName name="Z_F565457E_D292_11D4_BCAF_00C026C07CB6_.wvu.Cols" hidden="1">'[2]9 міс.'!$C$1:$E$65536,'[2]9 міс.'!$N$1:$AX$65536</definedName>
    <definedName name="ГРУДЕНЬ" hidden="1">{#N/A,#N/A,FALSE,"9PS0"}</definedName>
    <definedName name="ДепЕЗ" hidden="1">{#N/A,#N/A,FALSE,"9PS0"}</definedName>
    <definedName name="жовтень" hidden="1">{#N/A,#N/A,FALSE,"9PS0"}</definedName>
    <definedName name="зарплатаБ" hidden="1">{#N/A,#N/A,FALSE,"9PS0"}</definedName>
    <definedName name="ло" hidden="1">{#N/A,#N/A,FALSE,"9PS0"}</definedName>
    <definedName name="лютий" hidden="1">{#N/A,#N/A,FALSE,"9PS0"}</definedName>
    <definedName name="_xlnm.Print_Area" localSheetId="0">'Д 2'!$B$1:$AB$59</definedName>
    <definedName name="_xlnm.Print_Area" localSheetId="1">'Д 3'!$A$1:$K$67</definedName>
    <definedName name="_xlnm.Print_Area" localSheetId="2">'Д 4'!$A$1:$G$51</definedName>
    <definedName name="_xlnm.Print_Area" localSheetId="3">'Д 5'!$A$1:$H$41</definedName>
    <definedName name="план" hidden="1">{#N/A,#N/A,FALSE,"9PS0"}</definedName>
    <definedName name="рік" hidden="1">{#N/A,#N/A,FALSE,"9PS0"}</definedName>
    <definedName name="рое" hidden="1">{#N/A,#N/A,FALSE,"9PS0"}</definedName>
    <definedName name="СЕРПЕНЬ" hidden="1">{#N/A,#N/A,FALSE,"9PS0"}</definedName>
    <definedName name="травень" hidden="1">{#N/A,#N/A,FALSE,"9PS0"}</definedName>
  </definedNames>
  <calcPr calcId="125725"/>
</workbook>
</file>

<file path=xl/calcChain.xml><?xml version="1.0" encoding="utf-8"?>
<calcChain xmlns="http://schemas.openxmlformats.org/spreadsheetml/2006/main">
  <c r="D33" i="50"/>
  <c r="P31"/>
  <c r="M31"/>
  <c r="J31"/>
  <c r="G31"/>
  <c r="E31"/>
  <c r="E59" s="1"/>
  <c r="E60" s="1"/>
  <c r="F31"/>
  <c r="F59" s="1"/>
  <c r="F60" s="1"/>
  <c r="F62" s="1"/>
  <c r="D82"/>
  <c r="F83"/>
  <c r="D83" s="1"/>
  <c r="D63"/>
  <c r="P58"/>
  <c r="P57"/>
  <c r="P56"/>
  <c r="M58"/>
  <c r="M57"/>
  <c r="M56"/>
  <c r="J58"/>
  <c r="J57"/>
  <c r="J56"/>
  <c r="G58"/>
  <c r="G57"/>
  <c r="G56"/>
  <c r="D57"/>
  <c r="D58"/>
  <c r="D56"/>
  <c r="R59"/>
  <c r="Q59"/>
  <c r="Q60" s="1"/>
  <c r="Q62" s="1"/>
  <c r="O59"/>
  <c r="O60" s="1"/>
  <c r="O62" s="1"/>
  <c r="O63" s="1"/>
  <c r="N59"/>
  <c r="N60" s="1"/>
  <c r="N62" s="1"/>
  <c r="L59"/>
  <c r="L60" s="1"/>
  <c r="L62" s="1"/>
  <c r="L63" s="1"/>
  <c r="K59"/>
  <c r="K60" s="1"/>
  <c r="K62" s="1"/>
  <c r="I59"/>
  <c r="I60" s="1"/>
  <c r="I62" s="1"/>
  <c r="I63" s="1"/>
  <c r="H59"/>
  <c r="H60" s="1"/>
  <c r="H62" s="1"/>
  <c r="P61"/>
  <c r="M61"/>
  <c r="J61"/>
  <c r="G61"/>
  <c r="D61"/>
  <c r="P33"/>
  <c r="M33"/>
  <c r="J33"/>
  <c r="G33"/>
  <c r="D31" l="1"/>
  <c r="P59"/>
  <c r="J60"/>
  <c r="J59"/>
  <c r="R60"/>
  <c r="M59"/>
  <c r="M60"/>
  <c r="G60"/>
  <c r="G59"/>
  <c r="D59"/>
  <c r="D60"/>
  <c r="D64" s="1"/>
  <c r="E62"/>
  <c r="D62" s="1"/>
  <c r="M62"/>
  <c r="J62"/>
  <c r="G62"/>
  <c r="R19"/>
  <c r="R20"/>
  <c r="R21"/>
  <c r="O19"/>
  <c r="O20"/>
  <c r="O21"/>
  <c r="L19"/>
  <c r="L20"/>
  <c r="L21"/>
  <c r="I19"/>
  <c r="I20"/>
  <c r="I21"/>
  <c r="P60" l="1"/>
  <c r="R62"/>
  <c r="P62" l="1"/>
  <c r="R63"/>
  <c r="F63" s="1"/>
  <c r="O104" l="1"/>
  <c r="B104"/>
  <c r="B7"/>
  <c r="J27" l="1"/>
  <c r="M27" l="1"/>
  <c r="G27"/>
  <c r="P27"/>
  <c r="D27" l="1"/>
  <c r="D23" i="46" l="1"/>
  <c r="E10"/>
  <c r="D10"/>
  <c r="G18" i="50" l="1"/>
  <c r="M18"/>
  <c r="P18"/>
  <c r="J18" l="1"/>
  <c r="G16"/>
  <c r="I18"/>
  <c r="I16" s="1"/>
  <c r="M16"/>
  <c r="O18"/>
  <c r="O16" s="1"/>
  <c r="P16"/>
  <c r="R18"/>
  <c r="R16" s="1"/>
  <c r="L18" l="1"/>
  <c r="L16" s="1"/>
  <c r="J16"/>
  <c r="E68" i="46"/>
  <c r="G80"/>
  <c r="B80"/>
  <c r="D57"/>
  <c r="E57"/>
  <c r="E44"/>
  <c r="D42"/>
  <c r="E41"/>
  <c r="I41" s="1"/>
  <c r="I42" s="1"/>
  <c r="A7"/>
  <c r="A6"/>
  <c r="I13"/>
  <c r="I12" s="1"/>
  <c r="H13"/>
  <c r="H12" s="1"/>
  <c r="G13"/>
  <c r="G12" s="1"/>
  <c r="F13"/>
  <c r="E45"/>
  <c r="E43"/>
  <c r="F43" s="1"/>
  <c r="G43" s="1"/>
  <c r="H43" s="1"/>
  <c r="I43" s="1"/>
  <c r="E13" l="1"/>
  <c r="E12" s="1"/>
  <c r="E76"/>
  <c r="F41"/>
  <c r="F42" s="1"/>
  <c r="G41"/>
  <c r="G42" s="1"/>
  <c r="E42"/>
  <c r="H41"/>
  <c r="H42" s="1"/>
  <c r="F35"/>
  <c r="F12"/>
  <c r="G35" l="1"/>
  <c r="H35" l="1"/>
  <c r="I35" l="1"/>
  <c r="P22" i="50" l="1"/>
  <c r="E63" i="46" l="1"/>
  <c r="F63" s="1"/>
  <c r="G63" s="1"/>
  <c r="H63" s="1"/>
  <c r="I63" s="1"/>
  <c r="E64"/>
  <c r="F64" s="1"/>
  <c r="G64" s="1"/>
  <c r="H64" s="1"/>
  <c r="I64" s="1"/>
  <c r="G62" l="1"/>
  <c r="H62"/>
  <c r="I62"/>
  <c r="F62"/>
  <c r="E62" l="1"/>
  <c r="J22" i="50" l="1"/>
  <c r="G22"/>
  <c r="M22"/>
  <c r="F19" i="46"/>
  <c r="F17" s="1"/>
  <c r="G19"/>
  <c r="H19"/>
  <c r="I19"/>
  <c r="D22" i="50" l="1"/>
  <c r="G15"/>
  <c r="H15" s="1"/>
  <c r="F27" i="46"/>
  <c r="G17"/>
  <c r="G27" s="1"/>
  <c r="H17"/>
  <c r="H27" s="1"/>
  <c r="I17"/>
  <c r="I27" s="1"/>
  <c r="E19"/>
  <c r="E17" s="1"/>
  <c r="M15" i="50" l="1"/>
  <c r="N15" s="1"/>
  <c r="J15"/>
  <c r="K15" s="1"/>
  <c r="D15"/>
  <c r="E15" s="1"/>
  <c r="P15"/>
  <c r="Q15" s="1"/>
  <c r="E27" i="46"/>
  <c r="E43" i="26" l="1"/>
  <c r="B43"/>
  <c r="J26" i="46" l="1"/>
  <c r="K26"/>
  <c r="M26"/>
  <c r="L26"/>
  <c r="A6" i="31"/>
  <c r="D13" i="46" l="1"/>
  <c r="D12" s="1"/>
  <c r="D18" i="50" l="1"/>
  <c r="D16" l="1"/>
  <c r="F18"/>
  <c r="F16" s="1"/>
  <c r="D19" i="46" l="1"/>
  <c r="D17" s="1"/>
  <c r="D25" l="1"/>
  <c r="D27"/>
  <c r="D34" l="1"/>
  <c r="D28"/>
  <c r="D38"/>
  <c r="E23" l="1"/>
  <c r="E25" s="1"/>
  <c r="E34" l="1"/>
  <c r="E28"/>
  <c r="E38"/>
  <c r="F25" l="1"/>
  <c r="H25" l="1"/>
  <c r="H34" s="1"/>
  <c r="G25"/>
  <c r="I25"/>
  <c r="I26" s="1"/>
  <c r="F28"/>
  <c r="F34"/>
  <c r="F26"/>
  <c r="H28" l="1"/>
  <c r="I30"/>
  <c r="I28"/>
  <c r="I34"/>
  <c r="H30"/>
  <c r="H26"/>
  <c r="H23" s="1"/>
  <c r="G34"/>
  <c r="G28"/>
  <c r="G26"/>
  <c r="K27" s="1"/>
  <c r="F30"/>
  <c r="M27"/>
  <c r="I23"/>
  <c r="J27"/>
  <c r="F23"/>
  <c r="L27" l="1"/>
  <c r="G30"/>
  <c r="E30" s="1"/>
  <c r="G23"/>
  <c r="E65" l="1"/>
</calcChain>
</file>

<file path=xl/sharedStrings.xml><?xml version="1.0" encoding="utf-8"?>
<sst xmlns="http://schemas.openxmlformats.org/spreadsheetml/2006/main" count="2149" uniqueCount="644">
  <si>
    <t>населення</t>
  </si>
  <si>
    <t>%</t>
  </si>
  <si>
    <t>Фінансові витрати</t>
  </si>
  <si>
    <t>ПОГОДЖЕНО</t>
  </si>
  <si>
    <t>№ з/п</t>
  </si>
  <si>
    <t>Показники</t>
  </si>
  <si>
    <t>Гкал</t>
  </si>
  <si>
    <t>1.1</t>
  </si>
  <si>
    <t>1.2</t>
  </si>
  <si>
    <t>2.1</t>
  </si>
  <si>
    <t>2.2</t>
  </si>
  <si>
    <t>4.1</t>
  </si>
  <si>
    <t>5.1</t>
  </si>
  <si>
    <t>5.2</t>
  </si>
  <si>
    <t>5.3</t>
  </si>
  <si>
    <t>6.1</t>
  </si>
  <si>
    <t>6.2</t>
  </si>
  <si>
    <t>Одиниця виміру</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</si>
  <si>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</si>
  <si>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</si>
  <si>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</si>
  <si>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</si>
  <si>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</si>
  <si>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паливо</t>
  </si>
  <si>
    <t>1.1.2</t>
  </si>
  <si>
    <t>електроенергія</t>
  </si>
  <si>
    <t>1.1.3</t>
  </si>
  <si>
    <t>1.1.4</t>
  </si>
  <si>
    <t>вода для технологічних потреб та водовідведення</t>
  </si>
  <si>
    <t>1.1.5</t>
  </si>
  <si>
    <t>матеріали, запасні  частини та інші матеріальні ресурси</t>
  </si>
  <si>
    <t>прямі витрати на оплату праці</t>
  </si>
  <si>
    <t>1.3</t>
  </si>
  <si>
    <t>1.3.1</t>
  </si>
  <si>
    <t xml:space="preserve"> відрахування  на соціальні заходи</t>
  </si>
  <si>
    <t>1.3.2</t>
  </si>
  <si>
    <t xml:space="preserve"> амортизаційні відрахування</t>
  </si>
  <si>
    <t>1.3.3</t>
  </si>
  <si>
    <t xml:space="preserve"> інші прямі витрати</t>
  </si>
  <si>
    <t>1.4</t>
  </si>
  <si>
    <t>1.4.1</t>
  </si>
  <si>
    <t>витрати на оплату праці</t>
  </si>
  <si>
    <t>1.4.2</t>
  </si>
  <si>
    <t>відрахування  на соціальні заходи</t>
  </si>
  <si>
    <t>1.4.3</t>
  </si>
  <si>
    <t>інші витрати</t>
  </si>
  <si>
    <t>відрахування на соціальні заходи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</si>
  <si>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</si>
  <si>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</si>
  <si>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</si>
  <si>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</si>
  <si>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</si>
  <si>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</si>
  <si>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</si>
  <si>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</si>
  <si>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</si>
  <si>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</si>
  <si>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</si>
  <si>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</si>
  <si>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</si>
  <si>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</si>
  <si>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 xml:space="preserve"> інше використання  прибутку</t>
  </si>
  <si>
    <t>Вартість виробництва теплової енергії за відповідними тарифами</t>
  </si>
  <si>
    <t>грн/Гкал</t>
  </si>
  <si>
    <t>Реалізація  теплової енергії власним споживачам</t>
  </si>
  <si>
    <t>Обсяг покупної теплової енергії</t>
  </si>
  <si>
    <t>Ціна покупної теплової енергії</t>
  </si>
  <si>
    <t>* Без урахування списання безнадійної дебіторської заборгованості та нарахування резерву сумнівних боргів.</t>
  </si>
  <si>
    <t>Усього</t>
  </si>
  <si>
    <t>транспортування  теплової енергії тепловими мережами інших підприємств</t>
  </si>
  <si>
    <t>вода для технологічних потреб  та водовідведення</t>
  </si>
  <si>
    <t>Прямі витрати на оплату праці</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</si>
  <si>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</si>
  <si>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</si>
  <si>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</si>
  <si>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</si>
  <si>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</si>
  <si>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</si>
  <si>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10.1</t>
  </si>
  <si>
    <t>власної теплової енергії</t>
  </si>
  <si>
    <t>10.2</t>
  </si>
  <si>
    <t>11.1</t>
  </si>
  <si>
    <t>11.2</t>
  </si>
  <si>
    <t>12.1</t>
  </si>
  <si>
    <t>12.2</t>
  </si>
  <si>
    <t>корисний відпуск теплової енергії інших власників</t>
  </si>
  <si>
    <t>бюджетних установ</t>
  </si>
  <si>
    <t>інших споживачів</t>
  </si>
  <si>
    <t>Обсяг транспортування теплової енергії ліцензіата мережами іншого(их) транспортувальника(ів)</t>
  </si>
  <si>
    <t>__________________</t>
  </si>
  <si>
    <t xml:space="preserve"> (підпис)</t>
  </si>
  <si>
    <t>прямі матеріальні витрати</t>
  </si>
  <si>
    <t xml:space="preserve"> амортизаційні відрахування </t>
  </si>
  <si>
    <t xml:space="preserve">Інші  операційні витрати*  </t>
  </si>
  <si>
    <t>Вартість постачання теплової енергії за відповідними тарифами</t>
  </si>
  <si>
    <t>10.3</t>
  </si>
  <si>
    <t>інших  споживачів</t>
  </si>
  <si>
    <t>Найменування показника</t>
  </si>
  <si>
    <t>плановий прибуток</t>
  </si>
  <si>
    <t>повна планова  собівартість  транспортування теплової енергії</t>
  </si>
  <si>
    <t>повна планова  собівартість  постачання теплової енергії</t>
  </si>
  <si>
    <t>повна планова  собівартість  теплової енергії</t>
  </si>
  <si>
    <t>4.2</t>
  </si>
  <si>
    <t>повна планова  собівартість виробництва, транспортування, постачання  теплової енергії</t>
  </si>
  <si>
    <t>плановий прибуток від виробництва, транспортування, постачання  теплової енергії</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</si>
  <si>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</si>
  <si>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</si>
  <si>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</si>
  <si>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</si>
  <si>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</si>
  <si>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</si>
  <si>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</si>
  <si>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</si>
  <si>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</si>
  <si>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</si>
  <si>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</si>
  <si>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</si>
  <si>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теплоенергії інших власників для транспортування мережами ліцензіата</t>
  </si>
  <si>
    <t>9.1</t>
  </si>
  <si>
    <t>інші споживачі</t>
  </si>
  <si>
    <t>4.3</t>
  </si>
  <si>
    <t>Виробництво теплової енергії для  потреб релігійних організацій</t>
  </si>
  <si>
    <t>релігійних організацій</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</si>
  <si>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</si>
  <si>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</si>
  <si>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</si>
  <si>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</si>
  <si>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</si>
  <si>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</si>
  <si>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</si>
  <si>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</si>
  <si>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</si>
  <si>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повна планова  собівартість  виробництва теплової енергії</t>
  </si>
  <si>
    <t>9</t>
  </si>
  <si>
    <t>10</t>
  </si>
  <si>
    <t>11</t>
  </si>
  <si>
    <t>12</t>
  </si>
  <si>
    <t>13</t>
  </si>
  <si>
    <t>14</t>
  </si>
  <si>
    <t>15</t>
  </si>
  <si>
    <t>16.1</t>
  </si>
  <si>
    <t>16.2</t>
  </si>
  <si>
    <t xml:space="preserve">Виробництво теплової енергії для  потреб бюджетних установ та інших споживачів, усього </t>
  </si>
  <si>
    <t xml:space="preserve"> плановий період</t>
  </si>
  <si>
    <t>плановий  період</t>
  </si>
  <si>
    <t>9.</t>
  </si>
  <si>
    <t>9.2</t>
  </si>
  <si>
    <t>(підпис)</t>
  </si>
  <si>
    <t>тарифів на виробництво теплової енергії</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</si>
  <si>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</si>
  <si>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</si>
  <si>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</si>
  <si>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</si>
  <si>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</si>
  <si>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</si>
  <si>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</si>
  <si>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</si>
  <si>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</si>
  <si>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</si>
  <si>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</si>
  <si>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</si>
  <si>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</si>
  <si>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</si>
  <si>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</si>
  <si>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</si>
  <si>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</si>
  <si>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</si>
  <si>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</si>
  <si>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</si>
  <si>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</si>
  <si>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Виробнича собівартість,  зокрема:</t>
  </si>
  <si>
    <t>амортизаційні відрахування</t>
  </si>
  <si>
    <t>інші витрати*</t>
  </si>
  <si>
    <t xml:space="preserve">Витрати на відшкодування втрат </t>
  </si>
  <si>
    <t>Розрахунковий прибуток*, усього,  зокрема:</t>
  </si>
  <si>
    <t>Обсяг надходження теплової енергії до мережі ліцензіата, зокрема:</t>
  </si>
  <si>
    <t>Втрати теплової енергії в мережах ліцензіата, всього, зокрема:</t>
  </si>
  <si>
    <t>теплової енергії інших власників для транспортування мережами ліцензіата</t>
  </si>
  <si>
    <t>13.1</t>
  </si>
  <si>
    <t>13.2</t>
  </si>
  <si>
    <t>13.3</t>
  </si>
  <si>
    <t>13.3.1</t>
  </si>
  <si>
    <t>13.3.2</t>
  </si>
  <si>
    <t>13.3.3</t>
  </si>
  <si>
    <t>13.3.4</t>
  </si>
  <si>
    <t xml:space="preserve">Тариф(и) іншого(их) транспортувальника(ів) на транспортування теплової енергії </t>
  </si>
  <si>
    <t>Корисний відпуск теплової енергії з мереж ліцензіата, усього, зокрема:</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</si>
  <si>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</si>
  <si>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</si>
  <si>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</si>
  <si>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___________________</t>
  </si>
  <si>
    <t xml:space="preserve">тарифів на постачання теплової енергії </t>
  </si>
  <si>
    <t>період, що передує базовому (факт)</t>
  </si>
  <si>
    <t>загальновиробничі витрати, зоркема:</t>
  </si>
  <si>
    <t>Розрахунковий прибуток, усього, зокрема:</t>
  </si>
  <si>
    <t>Обсяг реалізованої теплової енергії власним споживачам,  зокрема на потреби:</t>
  </si>
  <si>
    <t>11.3</t>
  </si>
  <si>
    <t>11.4</t>
  </si>
  <si>
    <t>На потреби споживачів</t>
  </si>
  <si>
    <t>Тариф на виробництво теплової енергії, зокрема:</t>
  </si>
  <si>
    <t>витрати на відшкодування втрат втрат</t>
  </si>
  <si>
    <t>витрати на відшкодування втрат</t>
  </si>
  <si>
    <t>Тариф на теплову енергію, зокрема:</t>
  </si>
  <si>
    <t>Плановий корисний відпуск з мереж ліцензіата теплової енергії власним споживачам та теплової енергії інших власників,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</si>
  <si>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</si>
  <si>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</si>
  <si>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</si>
  <si>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</si>
  <si>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</si>
  <si>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</si>
  <si>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</si>
  <si>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</si>
  <si>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______________________________</t>
  </si>
  <si>
    <t xml:space="preserve"> втрат суб’єктів господарювання у сфері теплопостачання, які виникли протягом періоду </t>
  </si>
  <si>
    <t xml:space="preserve">розгляду розрахунків тарифів на теплову енергію, її виробництво, транспортування та </t>
  </si>
  <si>
    <t xml:space="preserve"> місцевого самоврядування* </t>
  </si>
  <si>
    <t>постачання для відповідної категорії споживачів, встановлення та їх оприлюднення органом</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</si>
  <si>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</si>
  <si>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</si>
  <si>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</si>
  <si>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</si>
  <si>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</si>
  <si>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</si>
  <si>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</si>
  <si>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</si>
  <si>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</si>
  <si>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виробництва теплової енергії
(Гкал)
</t>
  </si>
  <si>
    <t xml:space="preserve">транспортування теплової енергії
(Гкал)
</t>
  </si>
  <si>
    <t xml:space="preserve">постачання теплової енергії
(Гкал)
</t>
  </si>
  <si>
    <t xml:space="preserve">       ___________</t>
  </si>
  <si>
    <t xml:space="preserve">        (підпис)</t>
  </si>
  <si>
    <t>* Розрахунок втрат для подальшого внесення їх до складу тарифів здійснюється суб’єктом господарювання у випадку невідшкодування таких втрат органом місцевого самоврядування за рахунок коштів відповідного місцевого бюджету.</t>
  </si>
  <si>
    <t>Розрахунок втрат здійснюється окремо для кожної категорії споживачів.</t>
  </si>
  <si>
    <t>Вимоги щодо визначення тривалості періоду розгляду розрахунків тарифів, встановлення та їх оприлюднення органом місцевого самоврядування, а також вимоги щодо здійснення розрахунку втрат суб’єктом господарювання передбачено чинними нормативно-правовими актами з питань формування тарифів.</t>
  </si>
  <si>
    <t>____________________</t>
  </si>
  <si>
    <t>______________________</t>
  </si>
  <si>
    <t>ПРИМІРНА ФОРМА</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</si>
  <si>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</si>
  <si>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</si>
  <si>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</si>
  <si>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</si>
  <si>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</si>
  <si>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внески на соціальні заходи</t>
  </si>
  <si>
    <t>інші витрати абонентської служби</t>
  </si>
  <si>
    <t>Витрати на придбання холодної води для надання послуги з постачання гарячої води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</si>
  <si>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</si>
  <si>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</si>
  <si>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</si>
  <si>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</si>
  <si>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</si>
  <si>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Вартість послуги</t>
  </si>
  <si>
    <t>х</t>
  </si>
  <si>
    <t>Плановані тарифи на послуги з постачання гарячої води</t>
  </si>
  <si>
    <t>Плановані тарифи на послуги з ПДВ, усього, зокрема:</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</si>
  <si>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</si>
  <si>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</si>
  <si>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</si>
  <si>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</si>
  <si>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</si>
  <si>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</si>
  <si>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</si>
  <si>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</si>
  <si>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</si>
  <si>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</si>
  <si>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</si>
  <si>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</si>
  <si>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</si>
  <si>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</si>
  <si>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</si>
  <si>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</si>
  <si>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r>
      <t>грн/м</t>
    </r>
    <r>
      <rPr>
        <vertAlign val="superscript"/>
        <sz val="11"/>
        <color theme="1"/>
        <rFont val="Times New Roman"/>
        <family val="1"/>
        <charset val="204"/>
      </rPr>
      <t xml:space="preserve"> 3</t>
    </r>
  </si>
  <si>
    <t>для відповідної категорії споживачів</t>
  </si>
  <si>
    <t>__________________________________________________________________</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</si>
  <si>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</si>
  <si>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</si>
  <si>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</si>
  <si>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</si>
  <si>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 xml:space="preserve">       (керівник)</t>
  </si>
  <si>
    <t>Примітка.</t>
  </si>
  <si>
    <t>Зокрема</t>
  </si>
  <si>
    <t>9.3</t>
  </si>
  <si>
    <t>Показник</t>
  </si>
  <si>
    <t>________________________________________________________________________</t>
  </si>
  <si>
    <t>(найменування суб’єкта господарювання - виконавця послуг)</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</si>
  <si>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</si>
  <si>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</si>
  <si>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</si>
  <si>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</si>
  <si>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</si>
  <si>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</si>
  <si>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</si>
  <si>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</si>
  <si>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</si>
  <si>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</si>
  <si>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Планований обсяг використання споживачами відповідної категорії гарячої води на розрахунковий період, м </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</si>
  <si>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 </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</si>
  <si>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 </t>
    </r>
    <r>
      <rPr>
        <b/>
        <vertAlign val="superscript"/>
        <sz val="11"/>
        <color rgb="FF000000"/>
        <rFont val="Times New Roman"/>
        <family val="1"/>
        <charset val="204"/>
      </rPr>
      <t>-3</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</si>
  <si>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</si>
  <si>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</si>
  <si>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</si>
  <si>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Планований обсяг використання споживачами гарячої води, м -3 на рік</t>
  </si>
  <si>
    <t>Нормативна кількість теплової енергії, потрібної  для підігріву 1 м-3 холодної води, Гкал/м -3</t>
  </si>
  <si>
    <t>* Розраховується за кожною затвердженою органом місцевого самоврядування нормою споживання гарячої води, м -3 на місяць.</t>
  </si>
  <si>
    <t xml:space="preserve">Примітка. </t>
  </si>
  <si>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</si>
  <si>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_______________                                       _______________</t>
  </si>
  <si>
    <t xml:space="preserve">     (керівник)                                                        (підпис)</t>
  </si>
  <si>
    <t xml:space="preserve">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4 пункту 4 розділу ІІ)
</t>
  </si>
  <si>
    <t>надання інформації щодо планованих обсягів теплової енергії та води</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</si>
  <si>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</si>
  <si>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</si>
  <si>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</si>
  <si>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</si>
  <si>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</si>
  <si>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</si>
  <si>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</si>
  <si>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</si>
  <si>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</si>
  <si>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</si>
  <si>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</si>
  <si>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</si>
  <si>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</si>
  <si>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</si>
  <si>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</si>
  <si>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</si>
  <si>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</si>
  <si>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</si>
  <si>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</si>
  <si>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</si>
  <si>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</si>
  <si>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</si>
  <si>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</si>
  <si>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</si>
  <si>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</si>
  <si>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</si>
  <si>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</si>
  <si>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</si>
  <si>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</si>
  <si>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</si>
  <si>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</si>
  <si>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</si>
  <si>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</si>
  <si>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</si>
  <si>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</si>
  <si>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</si>
  <si>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</si>
  <si>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Директор</t>
  </si>
  <si>
    <t>-</t>
  </si>
  <si>
    <t>3.</t>
  </si>
  <si>
    <t>4.</t>
  </si>
  <si>
    <t>5.</t>
  </si>
  <si>
    <t>6.</t>
  </si>
  <si>
    <t>7.</t>
  </si>
  <si>
    <t>8.</t>
  </si>
  <si>
    <t>10.</t>
  </si>
  <si>
    <t>11.</t>
  </si>
  <si>
    <t>12.</t>
  </si>
  <si>
    <t>13.</t>
  </si>
  <si>
    <t>14.</t>
  </si>
  <si>
    <t>15.</t>
  </si>
  <si>
    <t>16.</t>
  </si>
  <si>
    <t>17.</t>
  </si>
  <si>
    <t>18.</t>
  </si>
  <si>
    <t>19.</t>
  </si>
  <si>
    <t>20.</t>
  </si>
  <si>
    <t>21.</t>
  </si>
  <si>
    <t>22.</t>
  </si>
  <si>
    <t>23.</t>
  </si>
  <si>
    <t>24.</t>
  </si>
  <si>
    <t>25.</t>
  </si>
  <si>
    <t>26.</t>
  </si>
  <si>
    <t>27.</t>
  </si>
  <si>
    <t>28.</t>
  </si>
  <si>
    <t>РОЗРАХУНОК</t>
  </si>
  <si>
    <t xml:space="preserve">Додаток 2
</t>
  </si>
  <si>
    <t>Розрахунок</t>
  </si>
  <si>
    <t xml:space="preserve">Додаток 4
</t>
  </si>
  <si>
    <t xml:space="preserve">Додаток 5
</t>
  </si>
  <si>
    <t xml:space="preserve">Додаток 6
</t>
  </si>
  <si>
    <t xml:space="preserve">Додаток 11
</t>
  </si>
  <si>
    <t xml:space="preserve">одноставкових тарифів на послуги з постачання гарячої води </t>
  </si>
  <si>
    <t xml:space="preserve">Додаток 15
</t>
  </si>
  <si>
    <t xml:space="preserve">що подаються для встановлення тарифів на теплову енергію, </t>
  </si>
  <si>
    <t>її виробництво, транспортування та постачання, послуги з постачання теплової енергії</t>
  </si>
  <si>
    <t>  </t>
  </si>
  <si>
    <t>бюджетні установи</t>
  </si>
  <si>
    <t xml:space="preserve">бюджетних установ </t>
  </si>
  <si>
    <t>інші прямі матеріальні витрати</t>
  </si>
  <si>
    <t>у т.ч. витрати на покриття втрат теплової енергії в телових мережах:</t>
  </si>
  <si>
    <t>Вартість транспортування теплової енергії:</t>
  </si>
  <si>
    <t>1.1.4.1.</t>
  </si>
  <si>
    <t>Тариф на  постачання теплової енергії, зокрема:</t>
  </si>
  <si>
    <t>2</t>
  </si>
  <si>
    <t xml:space="preserve">Середньозважений тариф на постачання теплової енергії   </t>
  </si>
  <si>
    <t xml:space="preserve">Середньозважений тариф на транспортування теплової енергії для потреб власних споживачів </t>
  </si>
  <si>
    <t>тарифів на теплову енергію власним споживачам</t>
  </si>
  <si>
    <t>Відпуск теплової енергії з колекторів власних котелень (без господарських потреб  ліцензованої діяльності суб’єкта господарювання)</t>
  </si>
  <si>
    <r>
      <t>Тарифи на виробництво теплової енергії</t>
    </r>
    <r>
      <rPr>
        <b/>
        <sz val="8"/>
        <color theme="1"/>
        <rFont val="Times New Roman"/>
        <family val="1"/>
        <charset val="204"/>
      </rPr>
      <t>, зокрема:</t>
    </r>
  </si>
  <si>
    <t>тарифів на транспортування теплової енергії власним споживачам</t>
  </si>
  <si>
    <t>Вихідні дані та техніко-економічні показники</t>
  </si>
  <si>
    <t>змінено</t>
  </si>
  <si>
    <t>для розрахунку двоставкових тарифів на теплову енергію, послуги з постачання теплової енергії</t>
  </si>
  <si>
    <t>Найменування показника </t>
  </si>
  <si>
    <t>населення </t>
  </si>
  <si>
    <t>релігійні
організації</t>
  </si>
  <si>
    <t>1</t>
  </si>
  <si>
    <t>1.</t>
  </si>
  <si>
    <t>Теплове навантаження системи: </t>
  </si>
  <si>
    <t>Гкал/г </t>
  </si>
  <si>
    <t>опалення </t>
  </si>
  <si>
    <t>- " - </t>
  </si>
  <si>
    <t>без ГП</t>
  </si>
  <si>
    <t>вентиляції </t>
  </si>
  <si>
    <t>постачання гарячої води</t>
  </si>
  <si>
    <t>постачання технологічної пари </t>
  </si>
  <si>
    <t>2.</t>
  </si>
  <si>
    <t>Реалізація теплової енергії споживачам, усього </t>
  </si>
  <si>
    <t>тис. Гкал </t>
  </si>
  <si>
    <t>у тому числі: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</si>
  <si>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</si>
  <si>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</si>
  <si>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</si>
  <si>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</si>
  <si>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</si>
  <si>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</si>
  <si>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</si>
  <si>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</si>
  <si>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</si>
  <si>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</si>
  <si>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</si>
  <si>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</si>
  <si>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</si>
  <si>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</si>
  <si>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</si>
  <si>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</si>
  <si>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9.4</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</si>
  <si>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</si>
  <si>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</si>
  <si>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</si>
  <si>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</si>
  <si>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</si>
  <si>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</si>
  <si>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</si>
  <si>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</si>
  <si>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</si>
  <si>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Витрати води на технологічні потреби </t>
  </si>
  <si>
    <t>тис. куб. метрів </t>
  </si>
  <si>
    <t>Витрати електричної енергії на централізоване постачання гарячої води </t>
  </si>
  <si>
    <t>Тривалість опалювального періоду </t>
  </si>
  <si>
    <t>діб </t>
  </si>
  <si>
    <t>Тривалість міжопалювального періоду </t>
  </si>
  <si>
    <t>Середня розрахункова температура внутрішнього повітря опалюваних будівель</t>
  </si>
  <si>
    <t>°C </t>
  </si>
  <si>
    <t>Середня температура зовнішнього повітря за опалювальний період </t>
  </si>
  <si>
    <t>Розрахункова температура зовнішнього повітря для проектування системи опалення </t>
  </si>
  <si>
    <t>Розрахункова температура зовнішнього повітря для проектування систем вентиляції </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</si>
  <si>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</si>
  <si>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</si>
  <si>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</si>
  <si>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</si>
  <si>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</si>
  <si>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</si>
  <si>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</si>
  <si>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</si>
  <si>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</si>
  <si>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Споживання холодної води для потреб постачання гарячої води </t>
  </si>
  <si>
    <t>куб. метрів/г </t>
  </si>
  <si>
    <t>Норма витрати холодної води на гаряче водопостачання </t>
  </si>
  <si>
    <t>літрів на добу </t>
  </si>
  <si>
    <t>Температура холодної (водопровідної) води: </t>
  </si>
  <si>
    <t>26.1</t>
  </si>
  <si>
    <t>в опалювальний період </t>
  </si>
  <si>
    <t>26.2</t>
  </si>
  <si>
    <t>в міжопалювальний період </t>
  </si>
  <si>
    <t>Нижня теплота згорання натурального палива: </t>
  </si>
  <si>
    <t>20.1</t>
  </si>
  <si>
    <t>ккал/куб. метр (ккал/кг) </t>
  </si>
  <si>
    <t>20.2</t>
  </si>
  <si>
    <t>20.3</t>
  </si>
  <si>
    <t>20.4</t>
  </si>
  <si>
    <t>Вартість палива (без урахування податку на додану вартість) </t>
  </si>
  <si>
    <t>грн/ тис. куб. метрів* </t>
  </si>
  <si>
    <t>21.1</t>
  </si>
  <si>
    <t>постачання</t>
  </si>
  <si>
    <t>21.2</t>
  </si>
  <si>
    <t>транспортування</t>
  </si>
  <si>
    <t>21.3</t>
  </si>
  <si>
    <t>розподіл</t>
  </si>
  <si>
    <t>Вартість електроенергії в середньому за рік </t>
  </si>
  <si>
    <t>Вартість води на потреби гарячого водопостачання </t>
  </si>
  <si>
    <t>гривень/куб. метр </t>
  </si>
  <si>
    <t>Вартість покупної теплової енергії </t>
  </si>
  <si>
    <t>гривень/ Гкал </t>
  </si>
  <si>
    <t>Вартість води та водовідведення для технологічних потреб</t>
  </si>
  <si>
    <t>гривень/  куб. метр </t>
  </si>
  <si>
    <t>Загальна опалювана площа будівель усіх категорій споживачів </t>
  </si>
  <si>
    <t>тис. кв. метрів </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</si>
  <si>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</si>
  <si>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</si>
  <si>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29.</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</si>
  <si>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</si>
  <si>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</si>
  <si>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30.</t>
  </si>
  <si>
    <t>Питоме теплове навантаження системи опалення </t>
  </si>
  <si>
    <t>Гкал/г/кв. метр</t>
  </si>
  <si>
    <t>31.</t>
  </si>
  <si>
    <t>Кількість квартир з централізованим постачанням теплової енергії</t>
  </si>
  <si>
    <t>тис. квартир </t>
  </si>
  <si>
    <t>32.</t>
  </si>
  <si>
    <t>Кількість квартир з централізованим постачанням гарячої води </t>
  </si>
  <si>
    <t>33.</t>
  </si>
  <si>
    <t>Кількість споживачів (абонентів), яким надається послуга з постачання теплової енергії</t>
  </si>
  <si>
    <t>один.</t>
  </si>
  <si>
    <t>34.</t>
  </si>
  <si>
    <t xml:space="preserve">Кількість споживачів (абонентів), яким надається послуга з постачання гарячої води </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</si>
  <si>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</si>
  <si>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</si>
  <si>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</si>
  <si>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</si>
  <si>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Одиниця виміру </t>
  </si>
  <si>
    <t>Сумарні та середньозважені показники </t>
  </si>
  <si>
    <t>Для потреб</t>
  </si>
  <si>
    <t>інших споживачів </t>
  </si>
  <si>
    <t>усього </t>
  </si>
  <si>
    <t>у тому числі </t>
  </si>
  <si>
    <t>умовно-змінна частина</t>
  </si>
  <si>
    <t>умовно- постійна частина </t>
  </si>
  <si>
    <t>тис. Гкал</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</si>
  <si>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</si>
  <si>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</si>
  <si>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</si>
  <si>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</si>
  <si>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</si>
  <si>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</si>
  <si>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Питоме теплове навантаження системи опалення  </t>
  </si>
  <si>
    <t>Гкал/г /  на 1 кв. метр </t>
  </si>
  <si>
    <t>Розрахункова норма витрат теплової енергії для опалення будинків, в яких не встановлені прилади обліку </t>
  </si>
  <si>
    <t>умовно-змінна частина  </t>
  </si>
  <si>
    <t>Теплова енергія (виробництво, транспортування, постачання) </t>
  </si>
  <si>
    <t>Послуга з постачання теплової енергії</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</si>
  <si>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</si>
  <si>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</si>
  <si>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</si>
  <si>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</si>
  <si>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</si>
  <si>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</si>
  <si>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(власне ім'я, прізвище)</t>
  </si>
  <si>
    <t xml:space="preserve">Додаток ххх
до рішення виконавчого комітету міської ради від ___.___ 2020 р. №_____
</t>
  </si>
  <si>
    <t>поміняли місцями</t>
  </si>
  <si>
    <t>Базовий період (факт)</t>
  </si>
  <si>
    <t>Плановий період (усього) </t>
  </si>
  <si>
    <t>Настя</t>
  </si>
  <si>
    <t>гривень/ кВт·г </t>
  </si>
  <si>
    <t>ЖЕНЯ заповнити на листку ДАТА</t>
  </si>
  <si>
    <t xml:space="preserve">ЛЄ: перевірити Одиниці виміру </t>
  </si>
  <si>
    <t xml:space="preserve">ЛЄ: перевірити посилання </t>
  </si>
  <si>
    <t>умовно-змінної та умовно-постійної частин витрат суб’єкта господарювання у сфері теплопостачання на виробництво, транспортування та постачання теплової енергії, послуги з  постачання теплової енергії</t>
  </si>
  <si>
    <t>бюджетних установ та організацій</t>
  </si>
  <si>
    <t>Обсяг реалізації теплової енергії споживачам</t>
  </si>
  <si>
    <t xml:space="preserve"> Теплове навантаження  </t>
  </si>
  <si>
    <t>Планована виробнича собівартість теплової енергії </t>
  </si>
  <si>
    <t>тис. гривень </t>
  </si>
  <si>
    <t>Прямі матеріальні витрати, усього</t>
  </si>
  <si>
    <t>6.1.1</t>
  </si>
  <si>
    <t>у тому числі                                 паливо</t>
  </si>
  <si>
    <t>у тому числі на: </t>
  </si>
  <si>
    <t>відпуск теплової енергії </t>
  </si>
  <si>
    <t>власні потреби </t>
  </si>
  <si>
    <t>компенсацію тепловтрат </t>
  </si>
  <si>
    <t>6.1.2</t>
  </si>
  <si>
    <t>електроенергія </t>
  </si>
  <si>
    <t>6.1.3</t>
  </si>
  <si>
    <t>покупна теплова енергія </t>
  </si>
  <si>
    <t>6.1.4</t>
  </si>
  <si>
    <t>вода на технологічні потреби </t>
  </si>
  <si>
    <t>6.1.5</t>
  </si>
  <si>
    <t>матеріали, запасні частини, комплектувальні вироби, напівфабрикати </t>
  </si>
  <si>
    <t>6.1.6</t>
  </si>
  <si>
    <t>інші матеріальні витрати (хімічні реагенти, спеціальний одяг, взуття, спеціальне харчування в межах діючих нормативів) </t>
  </si>
  <si>
    <t>Прямі витрати на оплату праці </t>
  </si>
  <si>
    <t>6.3</t>
  </si>
  <si>
    <t>Інші прямі витрати, усього </t>
  </si>
  <si>
    <t>6.3.1</t>
  </si>
  <si>
    <t>у тому числі:                       єдиний внесок на загальнообов'язкове державне соціальне страхування </t>
  </si>
  <si>
    <t>6.3.2</t>
  </si>
  <si>
    <t>амортизація основних засобів та інших необоротних матеріальних і нематеріальних активів виробничого призначення </t>
  </si>
  <si>
    <t>6.4</t>
  </si>
  <si>
    <t>Загальновиробничі витрати </t>
  </si>
  <si>
    <t>Адміністративні витрати </t>
  </si>
  <si>
    <t>Витрати на збут </t>
  </si>
  <si>
    <t>Інші операційні витрати *</t>
  </si>
  <si>
    <t xml:space="preserve"> Фінансові витрати </t>
  </si>
  <si>
    <r>
      <rPr>
        <b/>
        <sz val="12"/>
        <rFont val="Times New Roman"/>
        <family val="1"/>
        <charset val="204"/>
      </rPr>
      <t xml:space="preserve">Плановані витрати з операційної діяльності </t>
    </r>
    <r>
      <rPr>
        <sz val="12"/>
        <rFont val="Times New Roman"/>
        <family val="1"/>
        <charset val="204"/>
      </rPr>
      <t>(рядок 6 + рядок 7 + рядок 8 + рядок 9) </t>
    </r>
  </si>
  <si>
    <r>
      <rPr>
        <b/>
        <sz val="12"/>
        <rFont val="Times New Roman"/>
        <family val="1"/>
        <charset val="204"/>
      </rPr>
      <t>Повна планована собівартість теплової енергії *</t>
    </r>
    <r>
      <rPr>
        <sz val="12"/>
        <rFont val="Times New Roman"/>
        <family val="1"/>
        <charset val="204"/>
      </rPr>
      <t xml:space="preserve"> (рядок 11 + рядок 10) </t>
    </r>
  </si>
  <si>
    <r>
      <rPr>
        <b/>
        <sz val="12"/>
        <rFont val="Times New Roman"/>
        <family val="1"/>
        <charset val="204"/>
      </rPr>
      <t>Собівартість одиниці теплової енергії</t>
    </r>
    <r>
      <rPr>
        <sz val="12"/>
        <rFont val="Times New Roman"/>
        <family val="1"/>
        <charset val="204"/>
      </rPr>
      <t xml:space="preserve"> ((рядок 12+рядок 13) : рядок 1) </t>
    </r>
  </si>
  <si>
    <t>Планований прибуток *</t>
  </si>
  <si>
    <r>
      <rPr>
        <b/>
        <sz val="12"/>
        <rFont val="Times New Roman"/>
        <family val="1"/>
        <charset val="204"/>
      </rPr>
      <t xml:space="preserve">Вартість теплової енергії </t>
    </r>
    <r>
      <rPr>
        <sz val="12"/>
        <rFont val="Times New Roman"/>
        <family val="1"/>
        <charset val="204"/>
      </rPr>
      <t>(рядок 12 + рядок 13+ рядок 15)</t>
    </r>
  </si>
  <si>
    <r>
      <rPr>
        <b/>
        <sz val="12"/>
        <rFont val="Times New Roman"/>
        <family val="1"/>
        <charset val="204"/>
      </rPr>
      <t xml:space="preserve">Одноставковий тариф за 1 Гкал теплової енергії без податку на додану вартість </t>
    </r>
    <r>
      <rPr>
        <sz val="12"/>
        <rFont val="Times New Roman"/>
        <family val="1"/>
        <charset val="204"/>
      </rPr>
      <t xml:space="preserve">(рядок 16 : рядок 1) </t>
    </r>
  </si>
  <si>
    <t>Одноставковий тариф за 1 Гкал теплової енергії з податком на додану вартість </t>
  </si>
  <si>
    <t>Двоставковий тариф на теплову енергію без податку на додану вартість: </t>
  </si>
  <si>
    <t>19.1</t>
  </si>
  <si>
    <t>19.2</t>
  </si>
  <si>
    <t>гривень/ (Гкал/г) </t>
  </si>
  <si>
    <t>Двоставковий тариф на теплову енергію з податком на додану вартість: </t>
  </si>
  <si>
    <t>гривень/ Гкал</t>
  </si>
  <si>
    <t>  гривень/ (Гкал/г) </t>
  </si>
  <si>
    <t>Двоставковий тариф на послугу з постачання теплової енергії без податку на додану вартість:  </t>
  </si>
  <si>
    <t>для будівель в яких встановлено вузли комерційного обліку:  </t>
  </si>
  <si>
    <t>21.1.1</t>
  </si>
  <si>
    <t>21.1.2</t>
  </si>
  <si>
    <t>для будівель в яких не встановлено вузли комерційного обліку:  </t>
  </si>
  <si>
    <t>21.2.1</t>
  </si>
  <si>
    <t>21.2.2</t>
  </si>
  <si>
    <t>гривень/  (Гкал/г) </t>
  </si>
  <si>
    <t>Двоставковий тариф на послугу з постачання теплової енергії з податком на додану вартість: </t>
  </si>
  <si>
    <t>22.1</t>
  </si>
  <si>
    <t>22.1.1</t>
  </si>
  <si>
    <t>22.1.2</t>
  </si>
  <si>
    <t>22.2</t>
  </si>
  <si>
    <t>22.2.1</t>
  </si>
  <si>
    <t>22.2.2</t>
  </si>
  <si>
    <t>розрахунковий прибуток</t>
  </si>
  <si>
    <t>опалення</t>
  </si>
  <si>
    <t>не задіяні</t>
  </si>
  <si>
    <t>можна заповнити</t>
  </si>
  <si>
    <t>19.3</t>
  </si>
  <si>
    <t>умовно-постійна частина (річна абонентська плата) </t>
  </si>
  <si>
    <t>умовно-постійна частина (місячна абонентська плата) </t>
  </si>
  <si>
    <t>21.1.3</t>
  </si>
  <si>
    <t>21.2.3</t>
  </si>
  <si>
    <t>22.1.3</t>
  </si>
  <si>
    <t>22.2.3</t>
  </si>
  <si>
    <t>2021-2022</t>
  </si>
  <si>
    <t>КОМУНАЛЬНО-ПОБУТОВОГО ПІДПРИЄМСТВА "ТЕПЛОЕНЕРГОПОСТАЧ" ІРПІНСЬКОЇ МІСЬКОЇ РАДИ</t>
  </si>
  <si>
    <t>у т.ч. на потреби споживачів</t>
  </si>
  <si>
    <t>Сумарні та середньо- зважені показники</t>
  </si>
  <si>
    <t>Тариф на транспортування теплової енергії, зокрема:</t>
  </si>
  <si>
    <t>Річні планові доходи від виробництва, транспортування, постачання теплової енергії, усього, зокрема:</t>
  </si>
  <si>
    <t xml:space="preserve">Додаток 3
</t>
  </si>
  <si>
    <t>2023-2024</t>
  </si>
  <si>
    <t xml:space="preserve">Олександр КОСТЮК </t>
  </si>
  <si>
    <t>на 2023-2024 рр.</t>
  </si>
  <si>
    <t>КОМУНАЛЬНО-ПОБУТОВОГО ПІДПРИЄМСТВА "ТЕПЛОЕНЕРГОПОСТАЧ" ІРПІНСЬКОЇ МІСЬКОЇ РАДИ на 2023-2024 рр.</t>
  </si>
  <si>
    <t>покупна теплова енергія *, теплова енергія вироблена власними ТЕЦ, ТЕС, АЕС, КГУ,  установками, що використовують АДЕ</t>
  </si>
</sst>
</file>

<file path=xl/styles.xml><?xml version="1.0" encoding="utf-8"?>
<styleSheet xmlns="http://schemas.openxmlformats.org/spreadsheetml/2006/main">
  <numFmts count="49">
    <numFmt numFmtId="164" formatCode="_-* #,##0_₴_-;\-* #,##0_₴_-;_-* &quot;-&quot;_₴_-;_-@_-"/>
    <numFmt numFmtId="165" formatCode="_-* #,##0.00_₴_-;\-* #,##0.00_₴_-;_-* &quot;-&quot;??_₴_-;_-@_-"/>
    <numFmt numFmtId="166" formatCode="_-* #,##0.00\ _₽_-;\-* #,##0.00\ _₽_-;_-* &quot;-&quot;??\ _₽_-;_-@_-"/>
    <numFmt numFmtId="167" formatCode="#,##0&quot;р.&quot;;[Red]\-#,##0&quot;р.&quot;"/>
    <numFmt numFmtId="168" formatCode="#,##0.00&quot;р.&quot;;\-#,##0.00&quot;р.&quot;"/>
    <numFmt numFmtId="169" formatCode="_-* #,##0.00&quot;р.&quot;_-;\-* #,##0.00&quot;р.&quot;_-;_-* &quot;-&quot;??&quot;р.&quot;_-;_-@_-"/>
    <numFmt numFmtId="170" formatCode="_-* #,##0.00_р_._-;\-* #,##0.00_р_._-;_-* &quot;-&quot;??_р_._-;_-@_-"/>
    <numFmt numFmtId="171" formatCode="_-* #,##0.00\ _г_р_н_._-;\-* #,##0.00\ _г_р_н_._-;_-* &quot;-&quot;??\ _г_р_н_._-;_-@_-"/>
    <numFmt numFmtId="172" formatCode="_(* #,##0.00_);_(* \(#,##0.00\);_(* &quot;-&quot;??_);_(@_)"/>
    <numFmt numFmtId="173" formatCode="0.0"/>
    <numFmt numFmtId="174" formatCode="0.00000000"/>
    <numFmt numFmtId="175" formatCode="_-* #,##0\ _к_._-;\-* #,##0\ _к_._-;_-* &quot;-&quot;\ _к_._-;_-@_-"/>
    <numFmt numFmtId="176" formatCode="_-* #,##0.0\ _г_р_н_._-;\-* #,##0.0\ _г_р_н_._-;_-* &quot;-&quot;??\ _г_р_н_._-;_-@_-"/>
    <numFmt numFmtId="177" formatCode="_(* #,##0.00_);_(* \(#,##0.00\);_(* \-??_);_(@_)"/>
    <numFmt numFmtId="178" formatCode="#,##0.000"/>
    <numFmt numFmtId="179" formatCode="0.000"/>
    <numFmt numFmtId="181" formatCode="0.0%"/>
    <numFmt numFmtId="183" formatCode="0.0000"/>
    <numFmt numFmtId="184" formatCode="_(&quot;$&quot;* #,##0.00_);_(&quot;$&quot;* \(#,##0.00\);_(&quot;$&quot;* &quot;-&quot;??_);_(@_)"/>
    <numFmt numFmtId="185" formatCode="#,##0.00_ ;\-#,##0.00\ "/>
    <numFmt numFmtId="186" formatCode="_-* #,##0.00\ _г_р_н_._-;\-* #,##0.00\ _г_р_н_._-;_-* \-??\ _г_р_н_._-;_-@_-"/>
    <numFmt numFmtId="187" formatCode="&quot;$&quot;#,##0_);\(&quot;$&quot;#,##0\)"/>
    <numFmt numFmtId="188" formatCode="#,##0;\-#,##0;&quot;-&quot;"/>
    <numFmt numFmtId="189" formatCode="#,##0.00;\-#,##0.00;&quot;-&quot;"/>
    <numFmt numFmtId="190" formatCode="#,##0%;\-#,##0%;&quot;- &quot;"/>
    <numFmt numFmtId="191" formatCode="#,##0.0%;\-#,##0.0%;&quot;- &quot;"/>
    <numFmt numFmtId="192" formatCode="#,##0.00%;\-#,##0.00%;&quot;- &quot;"/>
    <numFmt numFmtId="193" formatCode="#,##0.0;\-#,##0.0;&quot;-&quot;"/>
    <numFmt numFmtId="194" formatCode="0%;\(0%\)"/>
    <numFmt numFmtId="195" formatCode="dd\ mmm\ yyyy_);;;&quot;  &quot;@"/>
    <numFmt numFmtId="196" formatCode="[Blue]#,##0;[Blue]\(#,##0\)"/>
    <numFmt numFmtId="197" formatCode="#,##0;\(#,##0\)"/>
    <numFmt numFmtId="198" formatCode="_([$€]* #,##0.00_);_([$€]* \(#,##0.00\);_([$€]* &quot;-&quot;??_);_(@_)"/>
    <numFmt numFmtId="199" formatCode="#,##0_);\(#,##0\);&quot;- &quot;;&quot;  &quot;@"/>
    <numFmt numFmtId="200" formatCode="###\ ##0.000"/>
    <numFmt numFmtId="201" formatCode="0.0_)"/>
    <numFmt numFmtId="202" formatCode="&quot;$&quot;#,##0;[Red]\-&quot;$&quot;#,##0"/>
    <numFmt numFmtId="203" formatCode="&quot;$&quot;#,##0.00;[Red]\-&quot;$&quot;#,##0.00"/>
    <numFmt numFmtId="204" formatCode="\ \ @"/>
    <numFmt numFmtId="205" formatCode="\ \ \ \ @"/>
    <numFmt numFmtId="206" formatCode="_-&quot;$&quot;* #,##0_-;\-&quot;$&quot;* #,##0_-;_-&quot;$&quot;* &quot;-&quot;_-;_-@_-"/>
    <numFmt numFmtId="207" formatCode="_-&quot;$&quot;* #,##0.00_-;\-&quot;$&quot;* #,##0.00_-;_-&quot;$&quot;* &quot;-&quot;??_-;_-@_-"/>
    <numFmt numFmtId="208" formatCode="_-* #,##0.00_₴_-;\-* #,##0.00_₴_-;_-* \-??_₴_-;_-@_-"/>
    <numFmt numFmtId="209" formatCode="0.0;\(0.0\);\ ;\-"/>
    <numFmt numFmtId="210" formatCode="\ #,##0.00&quot;         &quot;;\-#,##0.00&quot;         &quot;;&quot; -&quot;#&quot;         &quot;;@\ "/>
    <numFmt numFmtId="211" formatCode="\ #,##0.00\ ;&quot; (&quot;#,##0.00\);&quot; -&quot;#\ ;@\ "/>
    <numFmt numFmtId="212" formatCode="_(\$* #,##0.00_);_(\$* \(#,##0.00\);_(\$* \-??_);_(@_)"/>
    <numFmt numFmtId="213" formatCode="_-* #,##0.00_р_._-;\-* #,##0.00_р_._-;_-* \-??_р_._-;_-@_-"/>
    <numFmt numFmtId="219" formatCode="0.000000000"/>
  </numFmts>
  <fonts count="19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9"/>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10"/>
      <color theme="1"/>
      <name val="Times New Roman"/>
      <family val="1"/>
      <charset val="204"/>
    </font>
    <font>
      <sz val="10"/>
      <name val="Times New Roman"/>
      <family val="1"/>
      <charset val="204"/>
    </font>
    <font>
      <b/>
      <sz val="11"/>
      <color theme="1"/>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rgb="FFFF0000"/>
      <name val="Calibri"/>
      <family val="2"/>
      <charset val="204"/>
      <scheme val="minor"/>
    </font>
    <font>
      <b/>
      <sz val="11"/>
      <color theme="1"/>
      <name val="Calibri"/>
      <family val="2"/>
      <scheme val="minor"/>
    </font>
    <font>
      <b/>
      <sz val="12"/>
      <color theme="1"/>
      <name val="Times New Roman"/>
      <family val="1"/>
      <charset val="204"/>
    </font>
    <font>
      <sz val="14"/>
      <color theme="1"/>
      <name val="Times New Roman"/>
      <family val="1"/>
      <charset val="204"/>
    </font>
    <font>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color rgb="FFFF0000"/>
      <name val="Times New Roman"/>
      <family val="1"/>
      <charset val="204"/>
    </font>
    <font>
      <sz val="11"/>
      <name val="Times New Roman"/>
      <family val="1"/>
      <charset val="204"/>
    </font>
    <font>
      <sz val="11"/>
      <color rgb="FFFF0000"/>
      <name val="Times New Roman"/>
      <family val="1"/>
      <charset val="204"/>
    </font>
    <font>
      <b/>
      <sz val="11"/>
      <color rgb="FF0070C0"/>
      <name val="Times New Roman"/>
      <family val="1"/>
      <charset val="204"/>
    </font>
    <font>
      <b/>
      <u/>
      <sz val="12"/>
      <color theme="1"/>
      <name val="Times New Roman"/>
      <family val="1"/>
      <charset val="204"/>
    </font>
    <font>
      <b/>
      <sz val="11"/>
      <name val="Times New Roman"/>
      <family val="1"/>
      <charset val="204"/>
    </font>
    <font>
      <b/>
      <u/>
      <sz val="11"/>
      <color theme="1"/>
      <name val="Times New Roman"/>
      <family val="1"/>
      <charset val="204"/>
    </font>
    <font>
      <sz val="11"/>
      <color rgb="FF0070C0"/>
      <name val="Calibri"/>
      <family val="2"/>
      <charset val="204"/>
      <scheme val="minor"/>
    </font>
    <font>
      <b/>
      <sz val="8"/>
      <color rgb="FF0070C0"/>
      <name val="Times New Roman"/>
      <family val="1"/>
      <charset val="204"/>
    </font>
    <font>
      <b/>
      <sz val="24"/>
      <color indexed="8"/>
      <name val="Arial"/>
      <family val="2"/>
      <charset val="204"/>
    </font>
    <font>
      <sz val="18"/>
      <color indexed="8"/>
      <name val="Arial"/>
      <family val="2"/>
      <charset val="204"/>
    </font>
    <font>
      <sz val="12"/>
      <color indexed="8"/>
      <name val="Arial"/>
      <family val="2"/>
      <charset val="204"/>
    </font>
    <font>
      <sz val="10"/>
      <color indexed="63"/>
      <name val="Arial"/>
      <family val="2"/>
      <charset val="204"/>
    </font>
    <font>
      <i/>
      <sz val="10"/>
      <color indexed="23"/>
      <name val="Arial"/>
      <family val="2"/>
      <charset val="204"/>
    </font>
    <font>
      <sz val="10"/>
      <color indexed="17"/>
      <name val="Arial"/>
      <family val="2"/>
      <charset val="204"/>
    </font>
    <font>
      <sz val="10"/>
      <color indexed="19"/>
      <name val="Arial"/>
      <family val="2"/>
      <charset val="204"/>
    </font>
    <font>
      <sz val="10"/>
      <color indexed="16"/>
      <name val="Arial"/>
      <family val="2"/>
      <charset val="204"/>
    </font>
    <font>
      <b/>
      <sz val="10"/>
      <color indexed="9"/>
      <name val="Arial"/>
      <family val="2"/>
      <charset val="204"/>
    </font>
    <font>
      <b/>
      <sz val="10"/>
      <color indexed="8"/>
      <name val="Arial"/>
      <family val="2"/>
      <charset val="204"/>
    </font>
    <font>
      <sz val="10"/>
      <color indexed="9"/>
      <name val="Arial"/>
      <family val="2"/>
      <charset val="204"/>
    </font>
    <font>
      <sz val="7"/>
      <color rgb="FF0070C0"/>
      <name val="Times New Roman"/>
      <family val="1"/>
      <charset val="204"/>
    </font>
    <font>
      <sz val="11"/>
      <color rgb="FFFF0000"/>
      <name val="Calibri"/>
      <family val="2"/>
      <scheme val="minor"/>
    </font>
    <font>
      <sz val="11"/>
      <color rgb="FF0070C0"/>
      <name val="Calibri"/>
      <family val="2"/>
      <scheme val="minor"/>
    </font>
    <font>
      <sz val="10"/>
      <color indexed="8"/>
      <name val="Arial Cyr"/>
      <family val="2"/>
      <charset val="204"/>
    </font>
    <font>
      <i/>
      <sz val="11"/>
      <color theme="1"/>
      <name val="Calibri"/>
      <family val="2"/>
      <charset val="204"/>
      <scheme val="minor"/>
    </font>
    <font>
      <b/>
      <sz val="11"/>
      <color rgb="FFFF0000"/>
      <name val="Calibri"/>
      <family val="2"/>
      <charset val="204"/>
      <scheme val="minor"/>
    </font>
    <font>
      <sz val="11"/>
      <color rgb="FF000000"/>
      <name val="Calibri"/>
      <family val="2"/>
      <charset val="204"/>
    </font>
    <font>
      <sz val="12"/>
      <name val="Calibri"/>
      <family val="2"/>
      <charset val="204"/>
      <scheme val="minor"/>
    </font>
    <font>
      <sz val="8"/>
      <color theme="1"/>
      <name val="Calibri"/>
      <family val="2"/>
      <charset val="204"/>
      <scheme val="minor"/>
    </font>
    <font>
      <b/>
      <sz val="8"/>
      <color theme="1"/>
      <name val="Calibri"/>
      <family val="2"/>
      <charset val="204"/>
      <scheme val="minor"/>
    </font>
    <font>
      <sz val="11"/>
      <name val="Calibri"/>
      <family val="2"/>
      <charset val="204"/>
      <scheme val="minor"/>
    </font>
    <font>
      <b/>
      <sz val="12"/>
      <name val="Times New Roman"/>
      <family val="1"/>
      <charset val="204"/>
    </font>
    <font>
      <sz val="12"/>
      <name val="Times New Roman"/>
      <family val="1"/>
      <charset val="204"/>
    </font>
    <font>
      <b/>
      <sz val="10"/>
      <name val="Times New Roman"/>
      <family val="1"/>
      <charset val="204"/>
    </font>
    <font>
      <u/>
      <sz val="10"/>
      <color indexed="12"/>
      <name val="Arial Cyr"/>
      <charset val="204"/>
    </font>
    <font>
      <b/>
      <sz val="10"/>
      <name val="Arial"/>
      <family val="2"/>
      <charset val="204"/>
    </font>
    <font>
      <sz val="9"/>
      <name val="Times New Roman"/>
      <family val="1"/>
      <charset val="204"/>
    </font>
    <font>
      <sz val="8"/>
      <name val="Times New Roman"/>
      <family val="1"/>
      <charset val="204"/>
    </font>
    <font>
      <i/>
      <sz val="9"/>
      <name val="Times New Roman"/>
      <family val="1"/>
      <charset val="204"/>
    </font>
    <font>
      <b/>
      <sz val="8"/>
      <name val="Times New Roman"/>
      <family val="1"/>
      <charset val="204"/>
    </font>
    <font>
      <i/>
      <sz val="11"/>
      <color rgb="FF7F7F7F"/>
      <name val="Calibri"/>
      <family val="2"/>
      <charset val="204"/>
      <scheme val="minor"/>
    </font>
    <font>
      <sz val="9"/>
      <color indexed="8"/>
      <name val="Times New Roman"/>
      <family val="2"/>
      <charset val="204"/>
    </font>
    <font>
      <b/>
      <sz val="12"/>
      <name val="Arial CE"/>
      <family val="2"/>
      <charset val="238"/>
    </font>
    <font>
      <sz val="10"/>
      <name val="Arial"/>
      <family val="2"/>
    </font>
    <font>
      <sz val="11"/>
      <color indexed="8"/>
      <name val="Calibri"/>
      <family val="2"/>
      <charset val="1"/>
    </font>
    <font>
      <b/>
      <sz val="12"/>
      <name val="Arial"/>
      <family val="2"/>
      <charset val="204"/>
    </font>
    <font>
      <u/>
      <sz val="10"/>
      <color indexed="12"/>
      <name val="Arial"/>
      <family val="2"/>
      <charset val="204"/>
    </font>
    <font>
      <sz val="12"/>
      <name val="Arial"/>
      <family val="2"/>
      <charset val="204"/>
    </font>
    <font>
      <u/>
      <sz val="10"/>
      <color indexed="12"/>
      <name val="Arial Cyr"/>
      <family val="2"/>
      <charset val="204"/>
    </font>
    <font>
      <sz val="11"/>
      <name val="Arial"/>
      <family val="2"/>
      <charset val="204"/>
    </font>
    <font>
      <b/>
      <sz val="14"/>
      <name val="Arial"/>
      <family val="2"/>
      <charset val="204"/>
    </font>
    <font>
      <b/>
      <sz val="11"/>
      <name val="Arial"/>
      <family val="2"/>
      <charset val="204"/>
    </font>
    <font>
      <i/>
      <sz val="11"/>
      <name val="Arial"/>
      <family val="2"/>
      <charset val="204"/>
    </font>
    <font>
      <sz val="8"/>
      <name val="Arial"/>
      <family val="2"/>
      <charset val="204"/>
    </font>
    <font>
      <sz val="10"/>
      <name val="Helv"/>
    </font>
    <font>
      <sz val="10"/>
      <name val="Helv"/>
      <charset val="204"/>
    </font>
    <font>
      <b/>
      <sz val="10"/>
      <name val="MS Sans Serif"/>
      <family val="2"/>
      <charset val="204"/>
    </font>
    <font>
      <sz val="10"/>
      <color indexed="8"/>
      <name val="Arial"/>
      <family val="2"/>
    </font>
    <font>
      <sz val="10"/>
      <color indexed="0"/>
      <name val="MS Sans Serif"/>
      <family val="2"/>
      <charset val="204"/>
    </font>
    <font>
      <sz val="10"/>
      <color indexed="12"/>
      <name val="Arial"/>
      <family val="2"/>
    </font>
    <font>
      <sz val="10"/>
      <name val="FreeSet"/>
      <family val="2"/>
    </font>
    <font>
      <sz val="8"/>
      <name val="Arial"/>
      <family val="2"/>
    </font>
    <font>
      <b/>
      <sz val="12"/>
      <name val="Arial"/>
      <family val="2"/>
    </font>
    <font>
      <sz val="8"/>
      <color indexed="16"/>
      <name val="Arial MT"/>
    </font>
    <font>
      <sz val="10"/>
      <name val="PragmaticaCTT"/>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sz val="10"/>
      <color indexed="14"/>
      <name val="Arial"/>
      <family val="2"/>
    </font>
    <font>
      <sz val="8"/>
      <name val="Arial MT"/>
    </font>
    <font>
      <sz val="10"/>
      <color indexed="10"/>
      <name val="Arial"/>
      <family val="2"/>
    </font>
    <font>
      <sz val="9"/>
      <color indexed="8"/>
      <name val="Arial"/>
      <family val="2"/>
      <charset val="204"/>
    </font>
    <font>
      <sz val="8"/>
      <color indexed="8"/>
      <name val="Arial"/>
      <family val="2"/>
      <charset val="204"/>
    </font>
    <font>
      <sz val="8"/>
      <name val="Pragmatica"/>
    </font>
    <font>
      <sz val="11"/>
      <color indexed="28"/>
      <name val="Calibri"/>
      <family val="2"/>
      <charset val="204"/>
    </font>
    <font>
      <sz val="11"/>
      <color indexed="58"/>
      <name val="Calibri"/>
      <family val="2"/>
      <charset val="204"/>
    </font>
    <font>
      <b/>
      <sz val="15"/>
      <color indexed="21"/>
      <name val="Calibri"/>
      <family val="2"/>
      <charset val="204"/>
    </font>
    <font>
      <b/>
      <sz val="13"/>
      <color indexed="21"/>
      <name val="Calibri"/>
      <family val="2"/>
      <charset val="204"/>
    </font>
    <font>
      <b/>
      <sz val="11"/>
      <color indexed="21"/>
      <name val="Calibri"/>
      <family val="2"/>
      <charset val="204"/>
    </font>
    <font>
      <b/>
      <sz val="18"/>
      <color indexed="21"/>
      <name val="Cambria"/>
      <family val="2"/>
      <charset val="204"/>
    </font>
    <font>
      <b/>
      <sz val="18"/>
      <color indexed="56"/>
      <name val="Cambria"/>
      <family val="2"/>
    </font>
    <font>
      <b/>
      <sz val="18"/>
      <color indexed="62"/>
      <name val="Cambria"/>
      <family val="2"/>
      <charset val="204"/>
    </font>
    <font>
      <b/>
      <sz val="11"/>
      <color indexed="10"/>
      <name val="Calibri"/>
      <family val="2"/>
      <charset val="204"/>
    </font>
    <font>
      <sz val="11"/>
      <color indexed="20"/>
      <name val="Calibri"/>
      <family val="2"/>
    </font>
    <font>
      <sz val="11"/>
      <color indexed="19"/>
      <name val="Calibri"/>
      <family val="2"/>
      <charset val="204"/>
    </font>
    <font>
      <sz val="11"/>
      <name val="Times New Roman Cyr"/>
      <family val="1"/>
      <charset val="204"/>
    </font>
    <font>
      <sz val="12"/>
      <name val="Journal"/>
    </font>
    <font>
      <sz val="10"/>
      <name val="Tahoma"/>
      <family val="2"/>
      <charset val="204"/>
    </font>
    <font>
      <sz val="10"/>
      <name val="Petersburg"/>
    </font>
    <font>
      <b/>
      <sz val="12"/>
      <name val="Arial CE"/>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theme="1"/>
      <name val="Calibri"/>
      <family val="2"/>
      <charset val="1"/>
      <scheme val="minor"/>
    </font>
    <font>
      <sz val="9"/>
      <color theme="1"/>
      <name val="Times New Roman"/>
      <family val="2"/>
      <charset val="204"/>
    </font>
    <font>
      <b/>
      <sz val="7"/>
      <name val="Times New Roman"/>
      <family val="1"/>
      <charset val="204"/>
    </font>
    <font>
      <sz val="12"/>
      <color theme="1"/>
      <name val="Calibri"/>
      <family val="2"/>
      <charset val="204"/>
      <scheme val="minor"/>
    </font>
    <font>
      <b/>
      <sz val="13.5"/>
      <name val="Times New Roman"/>
      <family val="1"/>
      <charset val="204"/>
    </font>
    <font>
      <sz val="5"/>
      <name val="Times New Roman"/>
      <family val="1"/>
      <charset val="204"/>
    </font>
    <font>
      <sz val="13"/>
      <color theme="1"/>
      <name val="Times New Roman"/>
      <family val="1"/>
      <charset val="204"/>
    </font>
    <font>
      <sz val="13.5"/>
      <name val="Times New Roman"/>
      <family val="1"/>
      <charset val="204"/>
    </font>
    <font>
      <sz val="12"/>
      <color rgb="FF0070C0"/>
      <name val="Times New Roman"/>
      <family val="1"/>
      <charset val="204"/>
    </font>
    <font>
      <b/>
      <sz val="12"/>
      <color rgb="FF0070C0"/>
      <name val="Times New Roman"/>
      <family val="1"/>
      <charset val="204"/>
    </font>
    <font>
      <b/>
      <sz val="13.5"/>
      <color theme="1"/>
      <name val="Times New Roman"/>
      <family val="1"/>
      <charset val="204"/>
    </font>
    <font>
      <sz val="13.5"/>
      <name val="Calibri"/>
      <family val="2"/>
      <charset val="204"/>
      <scheme val="minor"/>
    </font>
    <font>
      <b/>
      <u/>
      <sz val="12"/>
      <name val="Times New Roman"/>
      <family val="1"/>
      <charset val="204"/>
    </font>
    <font>
      <sz val="12"/>
      <color rgb="FFC00000"/>
      <name val="Times New Roman"/>
      <family val="1"/>
      <charset val="204"/>
    </font>
    <font>
      <b/>
      <sz val="9"/>
      <name val="Times New Roman"/>
      <family val="1"/>
      <charset val="204"/>
    </font>
    <font>
      <sz val="11"/>
      <name val="Calibri"/>
      <family val="2"/>
      <scheme val="minor"/>
    </font>
    <font>
      <sz val="8"/>
      <name val="Calibri"/>
      <family val="2"/>
      <scheme val="minor"/>
    </font>
    <font>
      <sz val="7"/>
      <name val="Times New Roman"/>
      <family val="1"/>
      <charset val="204"/>
    </font>
  </fonts>
  <fills count="100">
    <fill>
      <patternFill patternType="none"/>
    </fill>
    <fill>
      <patternFill patternType="gray125"/>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indexed="9"/>
        <bgColor indexed="26"/>
      </patternFill>
    </fill>
    <fill>
      <patternFill patternType="solid">
        <fgColor indexed="47"/>
        <bgColor indexed="41"/>
      </patternFill>
    </fill>
    <fill>
      <patternFill patternType="solid">
        <fgColor indexed="45"/>
        <bgColor indexed="29"/>
      </patternFill>
    </fill>
    <fill>
      <patternFill patternType="solid">
        <fgColor indexed="46"/>
        <bgColor indexed="24"/>
      </patternFill>
    </fill>
    <fill>
      <patternFill patternType="solid">
        <fgColor indexed="27"/>
        <bgColor indexed="42"/>
      </patternFill>
    </fill>
    <fill>
      <patternFill patternType="solid">
        <fgColor indexed="27"/>
        <bgColor indexed="41"/>
      </patternFill>
    </fill>
    <fill>
      <patternFill patternType="solid">
        <fgColor indexed="48"/>
        <bgColor indexed="44"/>
      </patternFill>
    </fill>
    <fill>
      <patternFill patternType="solid">
        <fgColor indexed="31"/>
        <bgColor indexed="48"/>
      </patternFill>
    </fill>
    <fill>
      <patternFill patternType="solid">
        <fgColor indexed="29"/>
        <bgColor indexed="25"/>
      </patternFill>
    </fill>
    <fill>
      <patternFill patternType="solid">
        <fgColor indexed="45"/>
        <bgColor indexed="61"/>
      </patternFill>
    </fill>
    <fill>
      <patternFill patternType="solid">
        <fgColor indexed="35"/>
        <bgColor indexed="15"/>
      </patternFill>
    </fill>
    <fill>
      <patternFill patternType="solid">
        <fgColor indexed="9"/>
        <bgColor indexed="41"/>
      </patternFill>
    </fill>
    <fill>
      <patternFill patternType="solid">
        <fgColor indexed="46"/>
        <bgColor indexed="61"/>
      </patternFill>
    </fill>
    <fill>
      <patternFill patternType="solid">
        <fgColor indexed="15"/>
        <bgColor indexed="48"/>
      </patternFill>
    </fill>
    <fill>
      <patternFill patternType="solid">
        <fgColor indexed="41"/>
        <bgColor indexed="9"/>
      </patternFill>
    </fill>
    <fill>
      <patternFill patternType="solid">
        <fgColor indexed="47"/>
        <bgColor indexed="22"/>
      </patternFill>
    </fill>
    <fill>
      <patternFill patternType="solid">
        <fgColor indexed="22"/>
        <bgColor indexed="46"/>
      </patternFill>
    </fill>
    <fill>
      <patternFill patternType="solid">
        <fgColor indexed="44"/>
        <bgColor indexed="22"/>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11"/>
        <bgColor indexed="49"/>
      </patternFill>
    </fill>
    <fill>
      <patternFill patternType="solid">
        <fgColor indexed="44"/>
        <bgColor indexed="31"/>
      </patternFill>
    </fill>
    <fill>
      <patternFill patternType="solid">
        <fgColor indexed="51"/>
        <bgColor indexed="13"/>
      </patternFill>
    </fill>
    <fill>
      <patternFill patternType="solid">
        <fgColor indexed="44"/>
        <bgColor indexed="48"/>
      </patternFill>
    </fill>
    <fill>
      <patternFill patternType="solid">
        <fgColor indexed="25"/>
        <bgColor indexed="29"/>
      </patternFill>
    </fill>
    <fill>
      <patternFill patternType="solid">
        <fgColor indexed="22"/>
        <bgColor indexed="35"/>
      </patternFill>
    </fill>
    <fill>
      <patternFill patternType="solid">
        <fgColor indexed="34"/>
        <bgColor indexed="26"/>
      </patternFill>
    </fill>
    <fill>
      <patternFill patternType="solid">
        <fgColor indexed="49"/>
        <bgColor indexed="40"/>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30"/>
        <bgColor indexed="38"/>
      </patternFill>
    </fill>
    <fill>
      <patternFill patternType="solid">
        <fgColor indexed="24"/>
        <bgColor indexed="55"/>
      </patternFill>
    </fill>
    <fill>
      <patternFill patternType="solid">
        <fgColor indexed="52"/>
        <bgColor indexed="25"/>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1"/>
        <bgColor indexed="64"/>
      </patternFill>
    </fill>
    <fill>
      <patternFill patternType="solid">
        <fgColor indexed="62"/>
        <bgColor indexed="56"/>
      </patternFill>
    </fill>
    <fill>
      <patternFill patternType="solid">
        <fgColor indexed="10"/>
        <bgColor indexed="60"/>
      </patternFill>
    </fill>
    <fill>
      <patternFill patternType="solid">
        <fgColor indexed="10"/>
        <bgColor indexed="16"/>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0"/>
        <bgColor indexed="49"/>
      </patternFill>
    </fill>
    <fill>
      <patternFill patternType="solid">
        <fgColor indexed="62"/>
        <bgColor indexed="28"/>
      </patternFill>
    </fill>
    <fill>
      <patternFill patternType="solid">
        <fgColor indexed="50"/>
        <bgColor indexed="23"/>
      </patternFill>
    </fill>
    <fill>
      <patternFill patternType="solid">
        <fgColor indexed="57"/>
        <bgColor indexed="38"/>
      </patternFill>
    </fill>
    <fill>
      <patternFill patternType="solid">
        <fgColor indexed="54"/>
        <bgColor indexed="28"/>
      </patternFill>
    </fill>
    <fill>
      <patternFill patternType="solid">
        <fgColor indexed="53"/>
        <bgColor indexed="25"/>
      </patternFill>
    </fill>
    <fill>
      <patternFill patternType="solid">
        <fgColor indexed="55"/>
        <bgColor indexed="24"/>
      </patternFill>
    </fill>
    <fill>
      <patternFill patternType="solid">
        <fgColor indexed="55"/>
        <bgColor indexed="23"/>
      </patternFill>
    </fill>
    <fill>
      <patternFill patternType="solid">
        <fgColor indexed="61"/>
        <bgColor indexed="45"/>
      </patternFill>
    </fill>
    <fill>
      <patternFill patternType="solid">
        <fgColor indexed="26"/>
        <bgColor indexed="34"/>
      </patternFill>
    </fill>
    <fill>
      <patternFill patternType="solid">
        <fgColor indexed="43"/>
        <bgColor indexed="34"/>
      </patternFill>
    </fill>
    <fill>
      <patternFill patternType="solid">
        <fgColor rgb="FFFF00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right/>
      <top/>
      <bottom style="thick">
        <color indexed="40"/>
      </bottom>
      <diagonal/>
    </border>
    <border>
      <left/>
      <right/>
      <top/>
      <bottom style="thick">
        <color indexed="15"/>
      </bottom>
      <diagonal/>
    </border>
    <border>
      <left/>
      <right/>
      <top/>
      <bottom style="medium">
        <color indexed="15"/>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
      <left/>
      <right/>
      <top style="thin">
        <color indexed="40"/>
      </top>
      <bottom style="double">
        <color indexed="40"/>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style="thin">
        <color indexed="64"/>
      </bottom>
      <diagonal/>
    </border>
  </borders>
  <cellStyleXfs count="3318">
    <xf numFmtId="0" fontId="0" fillId="0" borderId="0"/>
    <xf numFmtId="0" fontId="23" fillId="0" borderId="0"/>
    <xf numFmtId="171" fontId="25" fillId="0" borderId="0" applyFont="0" applyFill="0" applyBorder="0" applyAlignment="0" applyProtection="0"/>
    <xf numFmtId="172" fontId="24" fillId="0" borderId="0" applyFont="0" applyFill="0" applyBorder="0" applyAlignment="0" applyProtection="0"/>
    <xf numFmtId="171" fontId="23" fillId="0" borderId="0" applyFont="0" applyFill="0" applyBorder="0" applyAlignment="0" applyProtection="0"/>
    <xf numFmtId="0" fontId="20" fillId="0" borderId="0"/>
    <xf numFmtId="0" fontId="19" fillId="0" borderId="0"/>
    <xf numFmtId="0" fontId="24" fillId="0" borderId="0"/>
    <xf numFmtId="9" fontId="35" fillId="0" borderId="0" applyFont="0" applyFill="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37" fillId="6" borderId="0" applyNumberFormat="0" applyBorder="0" applyAlignment="0" applyProtection="0"/>
    <xf numFmtId="0" fontId="37" fillId="4"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6" borderId="0" applyNumberFormat="0" applyBorder="0" applyAlignment="0" applyProtection="0"/>
    <xf numFmtId="0" fontId="36" fillId="4"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1" borderId="0" applyNumberFormat="0" applyBorder="0" applyAlignment="0" applyProtection="0"/>
    <xf numFmtId="0" fontId="37" fillId="14" borderId="0" applyNumberFormat="0" applyBorder="0" applyAlignment="0" applyProtection="0"/>
    <xf numFmtId="0" fontId="37" fillId="4" borderId="0" applyNumberFormat="0" applyBorder="0" applyAlignment="0" applyProtection="0"/>
    <xf numFmtId="0" fontId="36" fillId="14" borderId="0" applyNumberFormat="0" applyBorder="0" applyAlignment="0" applyProtection="0"/>
    <xf numFmtId="0" fontId="36" fillId="12"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4" borderId="0" applyNumberFormat="0" applyBorder="0" applyAlignment="0" applyProtection="0"/>
    <xf numFmtId="0" fontId="36" fillId="16" borderId="0" applyNumberFormat="0" applyBorder="0" applyAlignment="0" applyProtection="0"/>
    <xf numFmtId="0" fontId="38" fillId="17"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4" borderId="0" applyNumberFormat="0" applyBorder="0" applyAlignment="0" applyProtection="0"/>
    <xf numFmtId="0" fontId="39" fillId="18" borderId="0" applyNumberFormat="0" applyBorder="0" applyAlignment="0" applyProtection="0"/>
    <xf numFmtId="0" fontId="39" fillId="12" borderId="0" applyNumberFormat="0" applyBorder="0" applyAlignment="0" applyProtection="0"/>
    <xf numFmtId="0" fontId="39" fillId="15" borderId="0" applyNumberFormat="0" applyBorder="0" applyAlignment="0" applyProtection="0"/>
    <xf numFmtId="0" fontId="39" fillId="19"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17" borderId="0" applyNumberFormat="0" applyBorder="0" applyAlignment="0" applyProtection="0"/>
    <xf numFmtId="0" fontId="38" fillId="23" borderId="0" applyNumberFormat="0" applyBorder="0" applyAlignment="0" applyProtection="0"/>
    <xf numFmtId="0" fontId="40" fillId="8" borderId="0" applyNumberFormat="0" applyBorder="0" applyAlignment="0" applyProtection="0"/>
    <xf numFmtId="0" fontId="41" fillId="3" borderId="15" applyNumberFormat="0" applyAlignment="0" applyProtection="0"/>
    <xf numFmtId="0" fontId="42" fillId="24" borderId="16" applyNumberFormat="0" applyAlignment="0" applyProtection="0"/>
    <xf numFmtId="0" fontId="36" fillId="0" borderId="0"/>
    <xf numFmtId="0" fontId="43" fillId="0" borderId="0" applyNumberFormat="0" applyFill="0" applyBorder="0" applyAlignment="0" applyProtection="0"/>
    <xf numFmtId="0" fontId="44" fillId="9" borderId="0" applyNumberFormat="0" applyBorder="0" applyAlignment="0" applyProtection="0"/>
    <xf numFmtId="0" fontId="45" fillId="0" borderId="17" applyNumberFormat="0" applyFill="0" applyAlignment="0" applyProtection="0"/>
    <xf numFmtId="0" fontId="46" fillId="0" borderId="18" applyNumberFormat="0" applyFill="0" applyAlignment="0" applyProtection="0"/>
    <xf numFmtId="0" fontId="47" fillId="0" borderId="19" applyNumberFormat="0" applyFill="0" applyAlignment="0" applyProtection="0"/>
    <xf numFmtId="0" fontId="47" fillId="0" borderId="0" applyNumberFormat="0" applyFill="0" applyBorder="0" applyAlignment="0" applyProtection="0"/>
    <xf numFmtId="0" fontId="48" fillId="4" borderId="15" applyNumberFormat="0" applyAlignment="0" applyProtection="0"/>
    <xf numFmtId="0" fontId="49" fillId="0" borderId="20" applyNumberFormat="0" applyFill="0" applyAlignment="0" applyProtection="0"/>
    <xf numFmtId="0" fontId="50" fillId="13" borderId="0" applyNumberFormat="0" applyBorder="0" applyAlignment="0" applyProtection="0"/>
    <xf numFmtId="0" fontId="25" fillId="5" borderId="21" applyNumberFormat="0" applyFont="0" applyAlignment="0" applyProtection="0"/>
    <xf numFmtId="0" fontId="51" fillId="3" borderId="22" applyNumberFormat="0" applyAlignment="0" applyProtection="0"/>
    <xf numFmtId="0" fontId="52" fillId="0" borderId="0" applyNumberFormat="0" applyFill="0" applyBorder="0" applyAlignment="0" applyProtection="0"/>
    <xf numFmtId="0" fontId="53" fillId="0" borderId="23" applyNumberFormat="0" applyFill="0" applyAlignment="0" applyProtection="0"/>
    <xf numFmtId="0" fontId="54" fillId="0" borderId="0" applyNumberFormat="0" applyFill="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19" borderId="0" applyNumberFormat="0" applyBorder="0" applyAlignment="0" applyProtection="0"/>
    <xf numFmtId="0" fontId="39" fillId="17" borderId="0" applyNumberFormat="0" applyBorder="0" applyAlignment="0" applyProtection="0"/>
    <xf numFmtId="0" fontId="39" fillId="23" borderId="0" applyNumberFormat="0" applyBorder="0" applyAlignment="0" applyProtection="0"/>
    <xf numFmtId="0" fontId="55" fillId="4" borderId="15" applyNumberFormat="0" applyAlignment="0" applyProtection="0"/>
    <xf numFmtId="9" fontId="56" fillId="0" borderId="0" applyFont="0" applyFill="0" applyBorder="0" applyAlignment="0" applyProtection="0"/>
    <xf numFmtId="0" fontId="57" fillId="11" borderId="22" applyNumberFormat="0" applyAlignment="0" applyProtection="0"/>
    <xf numFmtId="0" fontId="58" fillId="11" borderId="15" applyNumberFormat="0" applyAlignment="0" applyProtection="0"/>
    <xf numFmtId="169" fontId="23" fillId="0" borderId="0" applyFont="0" applyFill="0" applyBorder="0" applyAlignment="0" applyProtection="0"/>
    <xf numFmtId="169" fontId="23" fillId="0" borderId="0" applyFont="0" applyFill="0" applyBorder="0" applyAlignment="0" applyProtection="0"/>
    <xf numFmtId="173" fontId="56" fillId="0" borderId="0" applyFill="0" applyBorder="0" applyAlignment="0" applyProtection="0"/>
    <xf numFmtId="0" fontId="59" fillId="0" borderId="24" applyNumberFormat="0" applyFill="0" applyAlignment="0" applyProtection="0"/>
    <xf numFmtId="0" fontId="59" fillId="0" borderId="24" applyNumberFormat="0" applyFill="0" applyAlignment="0" applyProtection="0"/>
    <xf numFmtId="0" fontId="60" fillId="0" borderId="18" applyNumberFormat="0" applyFill="0" applyAlignment="0" applyProtection="0"/>
    <xf numFmtId="0" fontId="60" fillId="0" borderId="18" applyNumberFormat="0" applyFill="0" applyAlignment="0" applyProtection="0"/>
    <xf numFmtId="0" fontId="61" fillId="0" borderId="25" applyNumberFormat="0" applyFill="0" applyAlignment="0" applyProtection="0"/>
    <xf numFmtId="0" fontId="61" fillId="0" borderId="25"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6" fillId="0" borderId="0"/>
    <xf numFmtId="0" fontId="24" fillId="0" borderId="0"/>
    <xf numFmtId="0" fontId="24" fillId="0" borderId="0"/>
    <xf numFmtId="0" fontId="35" fillId="0" borderId="0"/>
    <xf numFmtId="0" fontId="36" fillId="0" borderId="0"/>
    <xf numFmtId="0" fontId="23" fillId="0" borderId="0"/>
    <xf numFmtId="0" fontId="24" fillId="0" borderId="0"/>
    <xf numFmtId="0" fontId="24" fillId="0" borderId="0"/>
    <xf numFmtId="0" fontId="18" fillId="0" borderId="0"/>
    <xf numFmtId="0" fontId="18" fillId="0" borderId="0"/>
    <xf numFmtId="0" fontId="18" fillId="0" borderId="0"/>
    <xf numFmtId="0" fontId="18" fillId="0" borderId="0"/>
    <xf numFmtId="0" fontId="24" fillId="0" borderId="0"/>
    <xf numFmtId="0" fontId="37" fillId="0" borderId="0"/>
    <xf numFmtId="0" fontId="62" fillId="0" borderId="26" applyNumberFormat="0" applyFill="0" applyAlignment="0" applyProtection="0"/>
    <xf numFmtId="0" fontId="63" fillId="24" borderId="16" applyNumberFormat="0" applyAlignment="0" applyProtection="0"/>
    <xf numFmtId="0" fontId="64" fillId="0" borderId="0" applyNumberFormat="0" applyFill="0" applyBorder="0" applyAlignment="0" applyProtection="0"/>
    <xf numFmtId="0" fontId="65" fillId="13" borderId="0" applyNumberFormat="0" applyBorder="0" applyAlignment="0" applyProtection="0"/>
    <xf numFmtId="0" fontId="3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23" fillId="0" borderId="0"/>
    <xf numFmtId="0" fontId="35" fillId="0" borderId="0"/>
    <xf numFmtId="0" fontId="18" fillId="0" borderId="0"/>
    <xf numFmtId="0" fontId="18" fillId="0" borderId="0"/>
    <xf numFmtId="0" fontId="18" fillId="0" borderId="0"/>
    <xf numFmtId="0" fontId="18" fillId="0" borderId="0"/>
    <xf numFmtId="0" fontId="18" fillId="0" borderId="0"/>
    <xf numFmtId="0" fontId="23" fillId="0" borderId="0"/>
    <xf numFmtId="0" fontId="24" fillId="0" borderId="0"/>
    <xf numFmtId="0" fontId="23"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35" fillId="0" borderId="0"/>
    <xf numFmtId="0" fontId="23" fillId="0" borderId="0"/>
    <xf numFmtId="0" fontId="23" fillId="0" borderId="0"/>
    <xf numFmtId="0" fontId="23" fillId="0" borderId="0"/>
    <xf numFmtId="0" fontId="23" fillId="0" borderId="0"/>
    <xf numFmtId="0" fontId="23" fillId="0" borderId="0"/>
    <xf numFmtId="0" fontId="18" fillId="0" borderId="0"/>
    <xf numFmtId="0" fontId="36" fillId="0" borderId="0"/>
    <xf numFmtId="0" fontId="35" fillId="0" borderId="0"/>
    <xf numFmtId="0" fontId="25" fillId="0" borderId="0"/>
    <xf numFmtId="0" fontId="18" fillId="0" borderId="0"/>
    <xf numFmtId="0" fontId="23" fillId="0" borderId="0"/>
    <xf numFmtId="0" fontId="24" fillId="0" borderId="0"/>
    <xf numFmtId="0" fontId="23" fillId="0" borderId="0"/>
    <xf numFmtId="0" fontId="24" fillId="0" borderId="0"/>
    <xf numFmtId="0" fontId="56" fillId="0" borderId="0"/>
    <xf numFmtId="0" fontId="18" fillId="0" borderId="0"/>
    <xf numFmtId="0" fontId="18" fillId="0" borderId="0"/>
    <xf numFmtId="0" fontId="18" fillId="0" borderId="0"/>
    <xf numFmtId="0" fontId="18" fillId="0" borderId="0"/>
    <xf numFmtId="0" fontId="24" fillId="0" borderId="0"/>
    <xf numFmtId="0" fontId="24" fillId="0" borderId="0"/>
    <xf numFmtId="0" fontId="36" fillId="0" borderId="0"/>
    <xf numFmtId="0" fontId="24" fillId="0" borderId="0"/>
    <xf numFmtId="0" fontId="24" fillId="0" borderId="0"/>
    <xf numFmtId="0" fontId="36" fillId="0" borderId="0"/>
    <xf numFmtId="0" fontId="24" fillId="0" borderId="0"/>
    <xf numFmtId="0" fontId="24" fillId="0" borderId="0"/>
    <xf numFmtId="0" fontId="36" fillId="0" borderId="0"/>
    <xf numFmtId="0" fontId="24" fillId="0" borderId="0"/>
    <xf numFmtId="0" fontId="36" fillId="0" borderId="0"/>
    <xf numFmtId="0" fontId="36" fillId="0" borderId="0"/>
    <xf numFmtId="0" fontId="36" fillId="0" borderId="0"/>
    <xf numFmtId="0" fontId="24" fillId="0" borderId="0"/>
    <xf numFmtId="0" fontId="37"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18" fillId="0" borderId="0"/>
    <xf numFmtId="0" fontId="37" fillId="0" borderId="0"/>
    <xf numFmtId="0" fontId="18" fillId="0" borderId="0"/>
    <xf numFmtId="0" fontId="25" fillId="0" borderId="0"/>
    <xf numFmtId="0" fontId="37" fillId="0" borderId="0"/>
    <xf numFmtId="0" fontId="66" fillId="0" borderId="0"/>
    <xf numFmtId="0" fontId="37" fillId="0" borderId="0"/>
    <xf numFmtId="0" fontId="35" fillId="0" borderId="0"/>
    <xf numFmtId="0" fontId="24" fillId="0" borderId="0"/>
    <xf numFmtId="0" fontId="24" fillId="0" borderId="0"/>
    <xf numFmtId="0" fontId="24" fillId="0" borderId="0"/>
    <xf numFmtId="0" fontId="37" fillId="0" borderId="0"/>
    <xf numFmtId="0" fontId="56" fillId="0" borderId="0"/>
    <xf numFmtId="0" fontId="67" fillId="8" borderId="0" applyNumberFormat="0" applyBorder="0" applyAlignment="0" applyProtection="0"/>
    <xf numFmtId="0" fontId="68" fillId="0" borderId="0" applyNumberFormat="0" applyFill="0" applyBorder="0" applyAlignment="0" applyProtection="0"/>
    <xf numFmtId="0" fontId="36" fillId="5" borderId="21" applyNumberFormat="0" applyFont="0" applyAlignment="0" applyProtection="0"/>
    <xf numFmtId="9" fontId="24" fillId="0" borderId="0" applyFont="0" applyFill="0" applyBorder="0" applyAlignment="0" applyProtection="0"/>
    <xf numFmtId="9" fontId="36" fillId="0" borderId="0" applyFont="0" applyFill="0" applyBorder="0" applyAlignment="0" applyProtection="0"/>
    <xf numFmtId="9" fontId="56" fillId="0" borderId="0" applyFill="0" applyBorder="0" applyAlignment="0" applyProtection="0"/>
    <xf numFmtId="9" fontId="25" fillId="0" borderId="0" applyFont="0" applyFill="0" applyBorder="0" applyAlignment="0" applyProtection="0"/>
    <xf numFmtId="9" fontId="36" fillId="0" borderId="0" applyFill="0" applyBorder="0" applyAlignment="0" applyProtection="0"/>
    <xf numFmtId="9" fontId="23" fillId="0" borderId="0" applyFont="0" applyFill="0" applyBorder="0" applyAlignment="0" applyProtection="0"/>
    <xf numFmtId="9" fontId="37" fillId="0" borderId="0" applyFont="0" applyFill="0" applyBorder="0" applyAlignment="0" applyProtection="0"/>
    <xf numFmtId="0" fontId="69" fillId="0" borderId="20" applyNumberFormat="0" applyFill="0" applyAlignment="0" applyProtection="0"/>
    <xf numFmtId="0" fontId="70" fillId="0" borderId="0" applyNumberFormat="0" applyFill="0" applyBorder="0" applyAlignment="0" applyProtection="0"/>
    <xf numFmtId="17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0" fontId="36"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0" fontId="23" fillId="0" borderId="0" applyFont="0" applyFill="0" applyBorder="0" applyAlignment="0" applyProtection="0"/>
    <xf numFmtId="170" fontId="37" fillId="0" borderId="0" applyFont="0" applyFill="0" applyBorder="0" applyAlignment="0" applyProtection="0"/>
    <xf numFmtId="0" fontId="71" fillId="9" borderId="0" applyNumberFormat="0" applyBorder="0" applyAlignment="0" applyProtection="0"/>
    <xf numFmtId="0" fontId="37" fillId="0" borderId="0"/>
    <xf numFmtId="0" fontId="41" fillId="3" borderId="15" applyNumberFormat="0" applyAlignment="0" applyProtection="0"/>
    <xf numFmtId="0" fontId="48" fillId="4" borderId="15" applyNumberFormat="0" applyAlignment="0" applyProtection="0"/>
    <xf numFmtId="0" fontId="25" fillId="5" borderId="21" applyNumberFormat="0" applyFont="0" applyAlignment="0" applyProtection="0"/>
    <xf numFmtId="0" fontId="51" fillId="3" borderId="22" applyNumberFormat="0" applyAlignment="0" applyProtection="0"/>
    <xf numFmtId="0" fontId="53" fillId="0" borderId="23" applyNumberFormat="0" applyFill="0" applyAlignment="0" applyProtection="0"/>
    <xf numFmtId="0" fontId="18" fillId="0" borderId="0"/>
    <xf numFmtId="0" fontId="18" fillId="0" borderId="0"/>
    <xf numFmtId="0" fontId="35" fillId="0" borderId="0"/>
    <xf numFmtId="0" fontId="18" fillId="0" borderId="0"/>
    <xf numFmtId="0" fontId="35" fillId="0" borderId="0"/>
    <xf numFmtId="9" fontId="35" fillId="0" borderId="0" applyFont="0" applyFill="0" applyBorder="0" applyAlignment="0" applyProtection="0"/>
    <xf numFmtId="0" fontId="16" fillId="0" borderId="0"/>
    <xf numFmtId="0" fontId="97" fillId="0" borderId="0" applyNumberFormat="0" applyFill="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3" borderId="0" applyNumberFormat="0" applyBorder="0" applyAlignment="0" applyProtection="0"/>
    <xf numFmtId="0" fontId="98" fillId="33"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0" borderId="0" applyNumberFormat="0" applyFill="0" applyBorder="0" applyAlignment="0" applyProtection="0"/>
    <xf numFmtId="0" fontId="95" fillId="35" borderId="0" applyNumberFormat="0" applyBorder="0" applyAlignment="0" applyProtection="0"/>
    <xf numFmtId="0" fontId="95" fillId="35"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37" borderId="0" applyNumberFormat="0" applyBorder="0" applyAlignment="0" applyProtection="0"/>
    <xf numFmtId="0" fontId="93" fillId="37" borderId="0" applyNumberFormat="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8" fillId="0" borderId="0" applyNumberFormat="0" applyFill="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1" fillId="38" borderId="15" applyNumberFormat="0" applyAlignment="0" applyProtection="0"/>
    <xf numFmtId="0" fontId="91" fillId="38" borderId="15"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7" fontId="24" fillId="0" borderId="0" applyFill="0" applyBorder="0" applyAlignment="0" applyProtection="0"/>
    <xf numFmtId="0" fontId="15" fillId="0" borderId="0"/>
    <xf numFmtId="0" fontId="102" fillId="0" borderId="0"/>
    <xf numFmtId="0" fontId="105" fillId="0" borderId="0"/>
    <xf numFmtId="0" fontId="14" fillId="0" borderId="0"/>
    <xf numFmtId="0" fontId="113" fillId="0" borderId="0" applyNumberFormat="0" applyFill="0" applyBorder="0" applyAlignment="0" applyProtection="0">
      <alignment vertical="top"/>
      <protection locked="0"/>
    </xf>
    <xf numFmtId="0" fontId="13" fillId="0" borderId="0"/>
    <xf numFmtId="0" fontId="13" fillId="0" borderId="0"/>
    <xf numFmtId="0" fontId="12" fillId="0" borderId="0"/>
    <xf numFmtId="0" fontId="122" fillId="0" borderId="0"/>
    <xf numFmtId="0" fontId="23" fillId="0" borderId="0"/>
    <xf numFmtId="0" fontId="56" fillId="0" borderId="0"/>
    <xf numFmtId="0" fontId="23" fillId="0" borderId="0"/>
    <xf numFmtId="0" fontId="23" fillId="0" borderId="0"/>
    <xf numFmtId="0" fontId="56" fillId="0" borderId="0"/>
    <xf numFmtId="0" fontId="56" fillId="0" borderId="0"/>
    <xf numFmtId="0" fontId="133" fillId="0" borderId="0"/>
    <xf numFmtId="0" fontId="122" fillId="0" borderId="0"/>
    <xf numFmtId="0" fontId="122" fillId="0" borderId="0"/>
    <xf numFmtId="0" fontId="122" fillId="0" borderId="0"/>
    <xf numFmtId="0" fontId="23" fillId="0" borderId="0"/>
    <xf numFmtId="0" fontId="23" fillId="0" borderId="0"/>
    <xf numFmtId="0" fontId="23" fillId="0" borderId="0"/>
    <xf numFmtId="0" fontId="133" fillId="0" borderId="0"/>
    <xf numFmtId="0" fontId="122" fillId="0" borderId="0"/>
    <xf numFmtId="0" fontId="122" fillId="0" borderId="0"/>
    <xf numFmtId="0" fontId="122" fillId="0" borderId="0"/>
    <xf numFmtId="0" fontId="134"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24" fillId="0" borderId="0"/>
    <xf numFmtId="0" fontId="24" fillId="0" borderId="0"/>
    <xf numFmtId="0" fontId="133" fillId="0" borderId="0"/>
    <xf numFmtId="0" fontId="133"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3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56" fillId="0" borderId="0"/>
    <xf numFmtId="0" fontId="23" fillId="0" borderId="0"/>
    <xf numFmtId="0" fontId="23" fillId="0" borderId="0"/>
    <xf numFmtId="0" fontId="56" fillId="0" borderId="0"/>
    <xf numFmtId="0" fontId="56" fillId="0" borderId="0"/>
    <xf numFmtId="0" fontId="13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133" fillId="0" borderId="0"/>
    <xf numFmtId="0" fontId="13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6" fillId="43" borderId="0" applyNumberFormat="0" applyBorder="0" applyAlignment="0" applyProtection="0"/>
    <xf numFmtId="0" fontId="36" fillId="7" borderId="0" applyNumberFormat="0" applyBorder="0" applyAlignment="0" applyProtection="0"/>
    <xf numFmtId="0" fontId="36" fillId="43" borderId="0" applyNumberFormat="0" applyBorder="0" applyAlignment="0" applyProtection="0"/>
    <xf numFmtId="0" fontId="37" fillId="7" borderId="0" applyNumberFormat="0" applyBorder="0" applyAlignment="0" applyProtection="0"/>
    <xf numFmtId="0" fontId="36" fillId="34" borderId="0" applyNumberFormat="0" applyBorder="0" applyAlignment="0" applyProtection="0"/>
    <xf numFmtId="0" fontId="36" fillId="43" borderId="0" applyNumberFormat="0" applyBorder="0" applyAlignment="0" applyProtection="0"/>
    <xf numFmtId="0" fontId="36" fillId="3" borderId="0" applyNumberFormat="0" applyBorder="0" applyAlignment="0" applyProtection="0"/>
    <xf numFmtId="0" fontId="36" fillId="4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44" borderId="0" applyNumberFormat="0" applyBorder="0" applyAlignment="0" applyProtection="0"/>
    <xf numFmtId="0" fontId="36" fillId="8" borderId="0" applyNumberFormat="0" applyBorder="0" applyAlignment="0" applyProtection="0"/>
    <xf numFmtId="0" fontId="36" fillId="44" borderId="0" applyNumberFormat="0" applyBorder="0" applyAlignment="0" applyProtection="0"/>
    <xf numFmtId="0" fontId="37" fillId="8"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 borderId="0" applyNumberFormat="0" applyBorder="0" applyAlignment="0" applyProtection="0"/>
    <xf numFmtId="0" fontId="36" fillId="4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8" borderId="0" applyNumberFormat="0" applyBorder="0" applyAlignment="0" applyProtection="0"/>
    <xf numFmtId="0" fontId="36" fillId="9" borderId="0" applyNumberFormat="0" applyBorder="0" applyAlignment="0" applyProtection="0"/>
    <xf numFmtId="0" fontId="36" fillId="38" borderId="0" applyNumberFormat="0" applyBorder="0" applyAlignment="0" applyProtection="0"/>
    <xf numFmtId="0" fontId="37" fillId="9"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5"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3" borderId="0" applyNumberFormat="0" applyBorder="0" applyAlignment="0" applyProtection="0"/>
    <xf numFmtId="0" fontId="36" fillId="10" borderId="0" applyNumberFormat="0" applyBorder="0" applyAlignment="0" applyProtection="0"/>
    <xf numFmtId="0" fontId="36" fillId="43" borderId="0" applyNumberFormat="0" applyBorder="0" applyAlignment="0" applyProtection="0"/>
    <xf numFmtId="0" fontId="37" fillId="10"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0" fontId="36" fillId="3" borderId="0" applyNumberFormat="0" applyBorder="0" applyAlignment="0" applyProtection="0"/>
    <xf numFmtId="0" fontId="36" fillId="4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47" borderId="0" applyNumberFormat="0" applyBorder="0" applyAlignment="0" applyProtection="0"/>
    <xf numFmtId="0" fontId="36" fillId="6" borderId="0" applyNumberFormat="0" applyBorder="0" applyAlignment="0" applyProtection="0"/>
    <xf numFmtId="0" fontId="36" fillId="47" borderId="0" applyNumberFormat="0" applyBorder="0" applyAlignment="0" applyProtection="0"/>
    <xf numFmtId="0" fontId="37" fillId="6" borderId="0" applyNumberFormat="0" applyBorder="0" applyAlignment="0" applyProtection="0"/>
    <xf numFmtId="0" fontId="36" fillId="48"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4" borderId="0" applyNumberFormat="0" applyBorder="0" applyAlignment="0" applyProtection="0"/>
    <xf numFmtId="0" fontId="36" fillId="4" borderId="0" applyNumberFormat="0" applyBorder="0" applyAlignment="0" applyProtection="0"/>
    <xf numFmtId="0" fontId="36" fillId="44" borderId="0" applyNumberFormat="0" applyBorder="0" applyAlignment="0" applyProtection="0"/>
    <xf numFmtId="0" fontId="37" fillId="4" borderId="0" applyNumberFormat="0" applyBorder="0" applyAlignment="0" applyProtection="0"/>
    <xf numFmtId="0" fontId="36" fillId="3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7" borderId="0" applyNumberFormat="0" applyBorder="0" applyAlignment="0" applyProtection="0"/>
    <xf numFmtId="0" fontId="36" fillId="49" borderId="0" applyNumberFormat="0" applyBorder="0" applyProtection="0">
      <alignment horizontal="left"/>
    </xf>
    <xf numFmtId="0" fontId="36" fillId="49" borderId="0" applyNumberFormat="0" applyBorder="0" applyProtection="0">
      <alignment horizontal="left"/>
    </xf>
    <xf numFmtId="0" fontId="36" fillId="49" borderId="0" applyNumberFormat="0" applyBorder="0" applyProtection="0">
      <alignment horizontal="left"/>
    </xf>
    <xf numFmtId="0" fontId="36" fillId="49" borderId="0" applyNumberFormat="0" applyBorder="0" applyProtection="0">
      <alignment horizontal="left"/>
    </xf>
    <xf numFmtId="0" fontId="36" fillId="50" borderId="0" applyNumberFormat="0" applyBorder="0" applyProtection="0">
      <alignment horizontal="left"/>
    </xf>
    <xf numFmtId="0" fontId="36" fillId="8" borderId="0" applyNumberFormat="0" applyBorder="0" applyAlignment="0" applyProtection="0"/>
    <xf numFmtId="0" fontId="36" fillId="51" borderId="0" applyNumberFormat="0" applyBorder="0" applyProtection="0">
      <alignment horizontal="left"/>
    </xf>
    <xf numFmtId="0" fontId="36" fillId="51" borderId="0" applyNumberFormat="0" applyBorder="0" applyProtection="0">
      <alignment horizontal="left"/>
    </xf>
    <xf numFmtId="0" fontId="36" fillId="51" borderId="0" applyNumberFormat="0" applyBorder="0" applyProtection="0">
      <alignment horizontal="left"/>
    </xf>
    <xf numFmtId="0" fontId="36" fillId="51" borderId="0" applyNumberFormat="0" applyBorder="0" applyProtection="0">
      <alignment horizontal="left"/>
    </xf>
    <xf numFmtId="0" fontId="36" fillId="52" borderId="0" applyNumberFormat="0" applyBorder="0" applyProtection="0">
      <alignment horizontal="left"/>
    </xf>
    <xf numFmtId="0" fontId="36" fillId="9" borderId="0" applyNumberFormat="0" applyBorder="0" applyAlignment="0" applyProtection="0"/>
    <xf numFmtId="0" fontId="36" fillId="53" borderId="0" applyNumberFormat="0" applyBorder="0" applyProtection="0">
      <alignment horizontal="left"/>
    </xf>
    <xf numFmtId="0" fontId="36" fillId="53" borderId="0" applyNumberFormat="0" applyBorder="0" applyProtection="0">
      <alignment horizontal="left"/>
    </xf>
    <xf numFmtId="0" fontId="36" fillId="53" borderId="0" applyNumberFormat="0" applyBorder="0" applyProtection="0">
      <alignment horizontal="left"/>
    </xf>
    <xf numFmtId="0" fontId="36" fillId="53" borderId="0" applyNumberFormat="0" applyBorder="0" applyProtection="0">
      <alignment horizontal="left"/>
    </xf>
    <xf numFmtId="0" fontId="36" fillId="37" borderId="0" applyNumberFormat="0" applyBorder="0" applyProtection="0">
      <alignment horizontal="left"/>
    </xf>
    <xf numFmtId="0" fontId="36" fillId="10" borderId="0" applyNumberFormat="0" applyBorder="0" applyAlignment="0" applyProtection="0"/>
    <xf numFmtId="0" fontId="36" fillId="54" borderId="0" applyNumberFormat="0" applyBorder="0" applyProtection="0">
      <alignment horizontal="left"/>
    </xf>
    <xf numFmtId="0" fontId="36" fillId="54" borderId="0" applyNumberFormat="0" applyBorder="0" applyProtection="0">
      <alignment horizontal="left"/>
    </xf>
    <xf numFmtId="0" fontId="36" fillId="54" borderId="0" applyNumberFormat="0" applyBorder="0" applyProtection="0">
      <alignment horizontal="left"/>
    </xf>
    <xf numFmtId="0" fontId="36" fillId="54" borderId="0" applyNumberFormat="0" applyBorder="0" applyProtection="0">
      <alignment horizontal="left"/>
    </xf>
    <xf numFmtId="0" fontId="36" fillId="55" borderId="0" applyNumberFormat="0" applyBorder="0" applyProtection="0">
      <alignment horizontal="left"/>
    </xf>
    <xf numFmtId="0" fontId="36" fillId="6" borderId="0" applyNumberFormat="0" applyBorder="0" applyAlignment="0" applyProtection="0"/>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47" borderId="0" applyNumberFormat="0" applyBorder="0" applyProtection="0">
      <alignment horizontal="left"/>
    </xf>
    <xf numFmtId="0" fontId="36" fillId="4" borderId="0" applyNumberFormat="0" applyBorder="0" applyAlignment="0" applyProtection="0"/>
    <xf numFmtId="0" fontId="36" fillId="57" borderId="0" applyNumberFormat="0" applyBorder="0" applyProtection="0">
      <alignment horizontal="left"/>
    </xf>
    <xf numFmtId="0" fontId="36" fillId="57" borderId="0" applyNumberFormat="0" applyBorder="0" applyProtection="0">
      <alignment horizontal="left"/>
    </xf>
    <xf numFmtId="0" fontId="36" fillId="57" borderId="0" applyNumberFormat="0" applyBorder="0" applyProtection="0">
      <alignment horizontal="left"/>
    </xf>
    <xf numFmtId="0" fontId="36" fillId="57" borderId="0" applyNumberFormat="0" applyBorder="0" applyProtection="0">
      <alignment horizontal="left"/>
    </xf>
    <xf numFmtId="0" fontId="36" fillId="58" borderId="0" applyNumberFormat="0" applyBorder="0" applyProtection="0">
      <alignment horizontal="left"/>
    </xf>
    <xf numFmtId="0" fontId="36" fillId="59" borderId="0" applyNumberFormat="0" applyBorder="0" applyAlignment="0" applyProtection="0"/>
    <xf numFmtId="0" fontId="36" fillId="14" borderId="0" applyNumberFormat="0" applyBorder="0" applyAlignment="0" applyProtection="0"/>
    <xf numFmtId="0" fontId="36" fillId="59" borderId="0" applyNumberFormat="0" applyBorder="0" applyAlignment="0" applyProtection="0"/>
    <xf numFmtId="0" fontId="37" fillId="14"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11" borderId="0" applyNumberFormat="0" applyBorder="0" applyAlignment="0" applyProtection="0"/>
    <xf numFmtId="0" fontId="36" fillId="59"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12" borderId="0" applyNumberFormat="0" applyBorder="0" applyAlignment="0" applyProtection="0"/>
    <xf numFmtId="0" fontId="36" fillId="62" borderId="0" applyNumberFormat="0" applyBorder="0" applyAlignment="0" applyProtection="0"/>
    <xf numFmtId="0" fontId="37" fillId="1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15" borderId="0" applyNumberFormat="0" applyBorder="0" applyAlignment="0" applyProtection="0"/>
    <xf numFmtId="0" fontId="36" fillId="63" borderId="0" applyNumberFormat="0" applyBorder="0" applyAlignment="0" applyProtection="0"/>
    <xf numFmtId="0" fontId="37" fillId="15" borderId="0" applyNumberFormat="0" applyBorder="0" applyAlignment="0" applyProtection="0"/>
    <xf numFmtId="0" fontId="36" fillId="64" borderId="0" applyNumberFormat="0" applyBorder="0" applyAlignment="0" applyProtection="0"/>
    <xf numFmtId="0" fontId="36" fillId="63" borderId="0" applyNumberFormat="0" applyBorder="0" applyAlignment="0" applyProtection="0"/>
    <xf numFmtId="0" fontId="36" fillId="13"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59" borderId="0" applyNumberFormat="0" applyBorder="0" applyAlignment="0" applyProtection="0"/>
    <xf numFmtId="0" fontId="36" fillId="10" borderId="0" applyNumberFormat="0" applyBorder="0" applyAlignment="0" applyProtection="0"/>
    <xf numFmtId="0" fontId="36" fillId="59" borderId="0" applyNumberFormat="0" applyBorder="0" applyAlignment="0" applyProtection="0"/>
    <xf numFmtId="0" fontId="37" fillId="10" borderId="0" applyNumberFormat="0" applyBorder="0" applyAlignment="0" applyProtection="0"/>
    <xf numFmtId="0" fontId="36" fillId="46" borderId="0" applyNumberFormat="0" applyBorder="0" applyAlignment="0" applyProtection="0"/>
    <xf numFmtId="0" fontId="36" fillId="59" borderId="0" applyNumberFormat="0" applyBorder="0" applyAlignment="0" applyProtection="0"/>
    <xf numFmtId="0" fontId="36" fillId="11" borderId="0" applyNumberFormat="0" applyBorder="0" applyAlignment="0" applyProtection="0"/>
    <xf numFmtId="0" fontId="36" fillId="59"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5" borderId="0" applyNumberFormat="0" applyBorder="0" applyAlignment="0" applyProtection="0"/>
    <xf numFmtId="0" fontId="36" fillId="14" borderId="0" applyNumberFormat="0" applyBorder="0" applyAlignment="0" applyProtection="0"/>
    <xf numFmtId="0" fontId="36" fillId="65" borderId="0" applyNumberFormat="0" applyBorder="0" applyAlignment="0" applyProtection="0"/>
    <xf numFmtId="0" fontId="37" fillId="14" borderId="0" applyNumberFormat="0" applyBorder="0" applyAlignment="0" applyProtection="0"/>
    <xf numFmtId="0" fontId="36" fillId="60"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44" borderId="0" applyNumberFormat="0" applyBorder="0" applyAlignment="0" applyProtection="0"/>
    <xf numFmtId="0" fontId="36" fillId="16" borderId="0" applyNumberFormat="0" applyBorder="0" applyAlignment="0" applyProtection="0"/>
    <xf numFmtId="0" fontId="36" fillId="44" borderId="0" applyNumberFormat="0" applyBorder="0" applyAlignment="0" applyProtection="0"/>
    <xf numFmtId="0" fontId="37" fillId="16" borderId="0" applyNumberFormat="0" applyBorder="0" applyAlignment="0" applyProtection="0"/>
    <xf numFmtId="0" fontId="36" fillId="66" borderId="0" applyNumberFormat="0" applyBorder="0" applyAlignment="0" applyProtection="0"/>
    <xf numFmtId="0" fontId="36" fillId="44" borderId="0" applyNumberFormat="0" applyBorder="0" applyAlignment="0" applyProtection="0"/>
    <xf numFmtId="0" fontId="36" fillId="4" borderId="0" applyNumberFormat="0" applyBorder="0" applyAlignment="0" applyProtection="0"/>
    <xf numFmtId="0" fontId="36" fillId="4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14" borderId="0" applyNumberFormat="0" applyBorder="0" applyAlignment="0" applyProtection="0"/>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67" borderId="0" applyNumberFormat="0" applyBorder="0" applyProtection="0">
      <alignment horizontal="left"/>
    </xf>
    <xf numFmtId="0" fontId="36" fillId="12" borderId="0" applyNumberFormat="0" applyBorder="0" applyAlignment="0" applyProtection="0"/>
    <xf numFmtId="0" fontId="36" fillId="68" borderId="0" applyNumberFormat="0" applyBorder="0" applyProtection="0">
      <alignment horizontal="left"/>
    </xf>
    <xf numFmtId="0" fontId="36" fillId="68" borderId="0" applyNumberFormat="0" applyBorder="0" applyProtection="0">
      <alignment horizontal="left"/>
    </xf>
    <xf numFmtId="0" fontId="36" fillId="68" borderId="0" applyNumberFormat="0" applyBorder="0" applyProtection="0">
      <alignment horizontal="left"/>
    </xf>
    <xf numFmtId="0" fontId="36" fillId="68" borderId="0" applyNumberFormat="0" applyBorder="0" applyProtection="0">
      <alignment horizontal="left"/>
    </xf>
    <xf numFmtId="0" fontId="36" fillId="51" borderId="0" applyNumberFormat="0" applyBorder="0" applyProtection="0">
      <alignment horizontal="left"/>
    </xf>
    <xf numFmtId="0" fontId="36" fillId="15" borderId="0" applyNumberFormat="0" applyBorder="0" applyAlignment="0" applyProtection="0"/>
    <xf numFmtId="0" fontId="36" fillId="53" borderId="0" applyNumberFormat="0" applyBorder="0" applyProtection="0">
      <alignment horizontal="left"/>
    </xf>
    <xf numFmtId="0" fontId="36" fillId="53" borderId="0" applyNumberFormat="0" applyBorder="0" applyProtection="0">
      <alignment horizontal="left"/>
    </xf>
    <xf numFmtId="0" fontId="36" fillId="53" borderId="0" applyNumberFormat="0" applyBorder="0" applyProtection="0">
      <alignment horizontal="left"/>
    </xf>
    <xf numFmtId="0" fontId="36" fillId="53" borderId="0" applyNumberFormat="0" applyBorder="0" applyProtection="0">
      <alignment horizontal="left"/>
    </xf>
    <xf numFmtId="0" fontId="36" fillId="64" borderId="0" applyNumberFormat="0" applyBorder="0" applyProtection="0">
      <alignment horizontal="left"/>
    </xf>
    <xf numFmtId="0" fontId="36" fillId="10" borderId="0" applyNumberFormat="0" applyBorder="0" applyAlignment="0" applyProtection="0"/>
    <xf numFmtId="0" fontId="36" fillId="69" borderId="0" applyNumberFormat="0" applyBorder="0" applyProtection="0">
      <alignment horizontal="left"/>
    </xf>
    <xf numFmtId="0" fontId="36" fillId="69" borderId="0" applyNumberFormat="0" applyBorder="0" applyProtection="0">
      <alignment horizontal="left"/>
    </xf>
    <xf numFmtId="0" fontId="36" fillId="69" borderId="0" applyNumberFormat="0" applyBorder="0" applyProtection="0">
      <alignment horizontal="left"/>
    </xf>
    <xf numFmtId="0" fontId="36" fillId="69" borderId="0" applyNumberFormat="0" applyBorder="0" applyProtection="0">
      <alignment horizontal="left"/>
    </xf>
    <xf numFmtId="0" fontId="36" fillId="55" borderId="0" applyNumberFormat="0" applyBorder="0" applyProtection="0">
      <alignment horizontal="left"/>
    </xf>
    <xf numFmtId="0" fontId="36" fillId="14" borderId="0" applyNumberFormat="0" applyBorder="0" applyAlignment="0" applyProtection="0"/>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67" borderId="0" applyNumberFormat="0" applyBorder="0" applyProtection="0">
      <alignment horizontal="left"/>
    </xf>
    <xf numFmtId="0" fontId="36" fillId="16" borderId="0" applyNumberFormat="0" applyBorder="0" applyAlignment="0" applyProtection="0"/>
    <xf numFmtId="0" fontId="36" fillId="70" borderId="0" applyNumberFormat="0" applyBorder="0" applyProtection="0">
      <alignment horizontal="left"/>
    </xf>
    <xf numFmtId="0" fontId="36" fillId="70" borderId="0" applyNumberFormat="0" applyBorder="0" applyProtection="0">
      <alignment horizontal="left"/>
    </xf>
    <xf numFmtId="0" fontId="36" fillId="70" borderId="0" applyNumberFormat="0" applyBorder="0" applyProtection="0">
      <alignment horizontal="left"/>
    </xf>
    <xf numFmtId="0" fontId="36" fillId="70" borderId="0" applyNumberFormat="0" applyBorder="0" applyProtection="0">
      <alignment horizontal="left"/>
    </xf>
    <xf numFmtId="0" fontId="36" fillId="66" borderId="0" applyNumberFormat="0" applyBorder="0" applyProtection="0">
      <alignment horizontal="left"/>
    </xf>
    <xf numFmtId="0" fontId="39" fillId="71" borderId="0" applyNumberFormat="0" applyBorder="0" applyAlignment="0" applyProtection="0"/>
    <xf numFmtId="0" fontId="39" fillId="71" borderId="0" applyNumberFormat="0" applyBorder="0" applyAlignment="0" applyProtection="0"/>
    <xf numFmtId="0" fontId="38" fillId="18" borderId="0" applyNumberFormat="0" applyBorder="0" applyAlignment="0" applyProtection="0"/>
    <xf numFmtId="0" fontId="39" fillId="72" borderId="0" applyNumberFormat="0" applyBorder="0" applyAlignment="0" applyProtection="0"/>
    <xf numFmtId="0" fontId="39" fillId="71" borderId="0" applyNumberFormat="0" applyBorder="0" applyAlignment="0" applyProtection="0"/>
    <xf numFmtId="0" fontId="39" fillId="17"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8" fillId="1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8" fillId="15" borderId="0" applyNumberFormat="0" applyBorder="0" applyAlignment="0" applyProtection="0"/>
    <xf numFmtId="0" fontId="39" fillId="64" borderId="0" applyNumberFormat="0" applyBorder="0" applyAlignment="0" applyProtection="0"/>
    <xf numFmtId="0" fontId="39" fillId="63" borderId="0" applyNumberFormat="0" applyBorder="0" applyAlignment="0" applyProtection="0"/>
    <xf numFmtId="0" fontId="39" fillId="1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8" fillId="19" borderId="0" applyNumberFormat="0" applyBorder="0" applyAlignment="0" applyProtection="0"/>
    <xf numFmtId="0" fontId="39" fillId="73" borderId="0" applyNumberFormat="0" applyBorder="0" applyAlignment="0" applyProtection="0"/>
    <xf numFmtId="0" fontId="39" fillId="59" borderId="0" applyNumberFormat="0" applyBorder="0" applyAlignment="0" applyProtection="0"/>
    <xf numFmtId="0" fontId="39" fillId="11" borderId="0" applyNumberFormat="0" applyBorder="0" applyAlignment="0" applyProtection="0"/>
    <xf numFmtId="0" fontId="39" fillId="59"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8" fillId="17"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8" fillId="20" borderId="0" applyNumberFormat="0" applyBorder="0" applyAlignment="0" applyProtection="0"/>
    <xf numFmtId="0" fontId="39" fillId="74" borderId="0" applyNumberFormat="0" applyBorder="0" applyAlignment="0" applyProtection="0"/>
    <xf numFmtId="0" fontId="39" fillId="44" borderId="0" applyNumberFormat="0" applyBorder="0" applyAlignment="0" applyProtection="0"/>
    <xf numFmtId="0" fontId="39" fillId="4" borderId="0" applyNumberFormat="0" applyBorder="0" applyAlignment="0" applyProtection="0"/>
    <xf numFmtId="0" fontId="39" fillId="44"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18" borderId="0" applyNumberFormat="0" applyBorder="0" applyAlignment="0" applyProtection="0"/>
    <xf numFmtId="0" fontId="39" fillId="56" borderId="0" applyNumberFormat="0" applyBorder="0" applyProtection="0">
      <alignment horizontal="left"/>
    </xf>
    <xf numFmtId="0" fontId="39" fillId="56" borderId="0" applyNumberFormat="0" applyBorder="0" applyProtection="0">
      <alignment horizontal="left"/>
    </xf>
    <xf numFmtId="0" fontId="39" fillId="56" borderId="0" applyNumberFormat="0" applyBorder="0" applyProtection="0">
      <alignment horizontal="left"/>
    </xf>
    <xf numFmtId="0" fontId="39" fillId="56" borderId="0" applyNumberFormat="0" applyBorder="0" applyProtection="0">
      <alignment horizontal="left"/>
    </xf>
    <xf numFmtId="0" fontId="39" fillId="75" borderId="0" applyNumberFormat="0" applyBorder="0" applyProtection="0">
      <alignment horizontal="left"/>
    </xf>
    <xf numFmtId="0" fontId="39" fillId="12" borderId="0" applyNumberFormat="0" applyBorder="0" applyAlignment="0" applyProtection="0"/>
    <xf numFmtId="0" fontId="39" fillId="68" borderId="0" applyNumberFormat="0" applyBorder="0" applyProtection="0">
      <alignment horizontal="left"/>
    </xf>
    <xf numFmtId="0" fontId="39" fillId="68" borderId="0" applyNumberFormat="0" applyBorder="0" applyProtection="0">
      <alignment horizontal="left"/>
    </xf>
    <xf numFmtId="0" fontId="39" fillId="68" borderId="0" applyNumberFormat="0" applyBorder="0" applyProtection="0">
      <alignment horizontal="left"/>
    </xf>
    <xf numFmtId="0" fontId="39" fillId="68" borderId="0" applyNumberFormat="0" applyBorder="0" applyProtection="0">
      <alignment horizontal="left"/>
    </xf>
    <xf numFmtId="0" fontId="39" fillId="51" borderId="0" applyNumberFormat="0" applyBorder="0" applyProtection="0">
      <alignment horizontal="left"/>
    </xf>
    <xf numFmtId="0" fontId="39" fillId="15" borderId="0" applyNumberFormat="0" applyBorder="0" applyAlignment="0" applyProtection="0"/>
    <xf numFmtId="0" fontId="39" fillId="53" borderId="0" applyNumberFormat="0" applyBorder="0" applyProtection="0">
      <alignment horizontal="left"/>
    </xf>
    <xf numFmtId="0" fontId="39" fillId="53" borderId="0" applyNumberFormat="0" applyBorder="0" applyProtection="0">
      <alignment horizontal="left"/>
    </xf>
    <xf numFmtId="0" fontId="39" fillId="53" borderId="0" applyNumberFormat="0" applyBorder="0" applyProtection="0">
      <alignment horizontal="left"/>
    </xf>
    <xf numFmtId="0" fontId="39" fillId="53" borderId="0" applyNumberFormat="0" applyBorder="0" applyProtection="0">
      <alignment horizontal="left"/>
    </xf>
    <xf numFmtId="0" fontId="39" fillId="64" borderId="0" applyNumberFormat="0" applyBorder="0" applyProtection="0">
      <alignment horizontal="left"/>
    </xf>
    <xf numFmtId="0" fontId="39" fillId="19" borderId="0" applyNumberFormat="0" applyBorder="0" applyAlignment="0" applyProtection="0"/>
    <xf numFmtId="0" fontId="39" fillId="76" borderId="0" applyNumberFormat="0" applyBorder="0" applyProtection="0">
      <alignment horizontal="left"/>
    </xf>
    <xf numFmtId="0" fontId="39" fillId="76" borderId="0" applyNumberFormat="0" applyBorder="0" applyProtection="0">
      <alignment horizontal="left"/>
    </xf>
    <xf numFmtId="0" fontId="39" fillId="76" borderId="0" applyNumberFormat="0" applyBorder="0" applyProtection="0">
      <alignment horizontal="left"/>
    </xf>
    <xf numFmtId="0" fontId="39" fillId="76" borderId="0" applyNumberFormat="0" applyBorder="0" applyProtection="0">
      <alignment horizontal="left"/>
    </xf>
    <xf numFmtId="0" fontId="39" fillId="73" borderId="0" applyNumberFormat="0" applyBorder="0" applyProtection="0">
      <alignment horizontal="left"/>
    </xf>
    <xf numFmtId="0" fontId="39" fillId="17" borderId="0" applyNumberFormat="0" applyBorder="0" applyAlignment="0" applyProtection="0"/>
    <xf numFmtId="0" fontId="39" fillId="56" borderId="0" applyNumberFormat="0" applyBorder="0" applyProtection="0">
      <alignment horizontal="left"/>
    </xf>
    <xf numFmtId="0" fontId="39" fillId="56" borderId="0" applyNumberFormat="0" applyBorder="0" applyProtection="0">
      <alignment horizontal="left"/>
    </xf>
    <xf numFmtId="0" fontId="39" fillId="56" borderId="0" applyNumberFormat="0" applyBorder="0" applyProtection="0">
      <alignment horizontal="left"/>
    </xf>
    <xf numFmtId="0" fontId="39" fillId="56" borderId="0" applyNumberFormat="0" applyBorder="0" applyProtection="0">
      <alignment horizontal="left"/>
    </xf>
    <xf numFmtId="0" fontId="39" fillId="71" borderId="0" applyNumberFormat="0" applyBorder="0" applyProtection="0">
      <alignment horizontal="left"/>
    </xf>
    <xf numFmtId="0" fontId="39" fillId="20" borderId="0" applyNumberFormat="0" applyBorder="0" applyAlignment="0" applyProtection="0"/>
    <xf numFmtId="0" fontId="39" fillId="51" borderId="0" applyNumberFormat="0" applyBorder="0" applyProtection="0">
      <alignment horizontal="left"/>
    </xf>
    <xf numFmtId="0" fontId="39" fillId="51" borderId="0" applyNumberFormat="0" applyBorder="0" applyProtection="0">
      <alignment horizontal="left"/>
    </xf>
    <xf numFmtId="0" fontId="39" fillId="51" borderId="0" applyNumberFormat="0" applyBorder="0" applyProtection="0">
      <alignment horizontal="left"/>
    </xf>
    <xf numFmtId="0" fontId="39" fillId="51" borderId="0" applyNumberFormat="0" applyBorder="0" applyProtection="0">
      <alignment horizontal="left"/>
    </xf>
    <xf numFmtId="0" fontId="39" fillId="77" borderId="0" applyNumberFormat="0" applyBorder="0" applyProtection="0">
      <alignment horizontal="left"/>
    </xf>
    <xf numFmtId="0" fontId="98" fillId="32" borderId="0" applyNumberFormat="0" applyBorder="0" applyAlignment="0" applyProtection="0"/>
    <xf numFmtId="0" fontId="98" fillId="33" borderId="0" applyNumberFormat="0" applyBorder="0" applyAlignment="0" applyProtection="0"/>
    <xf numFmtId="0" fontId="97" fillId="34" borderId="0" applyNumberFormat="0" applyBorder="0" applyAlignment="0" applyProtection="0"/>
    <xf numFmtId="0" fontId="97" fillId="0" borderId="0" applyNumberFormat="0" applyFill="0" applyBorder="0" applyAlignment="0" applyProtection="0"/>
    <xf numFmtId="0" fontId="95" fillId="35" borderId="0" applyNumberFormat="0" applyBorder="0" applyAlignment="0" applyProtection="0"/>
    <xf numFmtId="0" fontId="40" fillId="8" borderId="0" applyNumberFormat="0" applyBorder="0" applyAlignment="0" applyProtection="0"/>
    <xf numFmtId="187" fontId="135" fillId="0" borderId="14" applyAlignment="0" applyProtection="0"/>
    <xf numFmtId="188" fontId="136" fillId="0" borderId="0" applyFill="0" applyBorder="0" applyAlignment="0"/>
    <xf numFmtId="189" fontId="136" fillId="0" borderId="0" applyFill="0" applyBorder="0" applyAlignment="0"/>
    <xf numFmtId="190" fontId="136" fillId="0" borderId="0" applyFill="0" applyBorder="0" applyAlignment="0"/>
    <xf numFmtId="191" fontId="136" fillId="0" borderId="0" applyFill="0" applyBorder="0" applyAlignment="0"/>
    <xf numFmtId="192" fontId="136" fillId="0" borderId="0" applyFill="0" applyBorder="0" applyAlignment="0"/>
    <xf numFmtId="188" fontId="136" fillId="0" borderId="0" applyFill="0" applyBorder="0" applyAlignment="0"/>
    <xf numFmtId="193" fontId="136" fillId="0" borderId="0" applyFill="0" applyBorder="0" applyAlignment="0"/>
    <xf numFmtId="189" fontId="136" fillId="0" borderId="0" applyFill="0" applyBorder="0" applyAlignment="0"/>
    <xf numFmtId="49" fontId="124" fillId="0" borderId="1">
      <alignment horizontal="center" vertical="center"/>
      <protection locked="0"/>
    </xf>
    <xf numFmtId="185" fontId="33" fillId="0" borderId="30" applyBorder="0" applyAlignment="0">
      <alignment horizontal="right" wrapText="1"/>
    </xf>
    <xf numFmtId="0" fontId="122" fillId="0" borderId="0" applyFont="0" applyFill="0" applyBorder="0" applyAlignment="0" applyProtection="0"/>
    <xf numFmtId="188" fontId="122" fillId="0" borderId="0" applyFont="0" applyFill="0" applyBorder="0" applyAlignment="0" applyProtection="0"/>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71" fontId="25" fillId="0" borderId="0" applyFont="0" applyFill="0" applyBorder="0" applyAlignment="0" applyProtection="0"/>
    <xf numFmtId="186" fontId="56" fillId="0" borderId="0" applyFill="0" applyBorder="0" applyAlignment="0" applyProtection="0"/>
    <xf numFmtId="210" fontId="56" fillId="0" borderId="0" applyFill="0" applyBorder="0" applyAlignment="0" applyProtection="0"/>
    <xf numFmtId="186" fontId="56" fillId="0" borderId="0" applyFill="0" applyBorder="0" applyAlignment="0" applyProtection="0"/>
    <xf numFmtId="186" fontId="24" fillId="0" borderId="0" applyFill="0" applyBorder="0" applyAlignment="0" applyProtection="0"/>
    <xf numFmtId="171" fontId="25" fillId="0" borderId="0" applyFont="0" applyFill="0" applyBorder="0" applyAlignment="0" applyProtection="0"/>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85" fontId="33" fillId="0" borderId="30" applyBorder="0" applyAlignment="0">
      <alignment horizontal="right" wrapText="1"/>
    </xf>
    <xf numFmtId="194" fontId="122" fillId="0" borderId="0" applyFont="0" applyFill="0" applyBorder="0" applyAlignment="0" applyProtection="0"/>
    <xf numFmtId="0" fontId="137" fillId="0" borderId="0" applyNumberFormat="0" applyFill="0" applyBorder="0" applyAlignment="0" applyProtection="0"/>
    <xf numFmtId="0" fontId="122" fillId="0" borderId="0" applyFont="0" applyFill="0" applyBorder="0" applyAlignment="0" applyProtection="0"/>
    <xf numFmtId="189" fontId="122" fillId="0" borderId="0" applyFont="0" applyFill="0" applyBorder="0" applyAlignment="0" applyProtection="0"/>
    <xf numFmtId="193" fontId="122" fillId="0" borderId="0" applyFont="0" applyFill="0" applyBorder="0" applyAlignment="0" applyProtection="0"/>
    <xf numFmtId="0" fontId="137" fillId="0" borderId="0" applyNumberFormat="0" applyFill="0" applyBorder="0" applyAlignment="0" applyProtection="0"/>
    <xf numFmtId="195" fontId="122" fillId="0" borderId="0" applyFont="0" applyFill="0" applyBorder="0" applyAlignment="0" applyProtection="0"/>
    <xf numFmtId="14" fontId="136" fillId="0" borderId="0" applyFill="0" applyBorder="0" applyAlignment="0"/>
    <xf numFmtId="49" fontId="24" fillId="0" borderId="1">
      <alignment horizontal="left" vertical="center"/>
      <protection locked="0"/>
    </xf>
    <xf numFmtId="196" fontId="80" fillId="0" borderId="0" applyFont="0" applyFill="0" applyBorder="0" applyAlignment="0" applyProtection="0"/>
    <xf numFmtId="197" fontId="80" fillId="0" borderId="0" applyFont="0" applyFill="0" applyBorder="0" applyAlignment="0" applyProtection="0"/>
    <xf numFmtId="188" fontId="138" fillId="0" borderId="0" applyFill="0" applyBorder="0" applyAlignment="0"/>
    <xf numFmtId="189" fontId="138" fillId="0" borderId="0" applyFill="0" applyBorder="0" applyAlignment="0"/>
    <xf numFmtId="188" fontId="138" fillId="0" borderId="0" applyFill="0" applyBorder="0" applyAlignment="0"/>
    <xf numFmtId="193" fontId="138" fillId="0" borderId="0" applyFill="0" applyBorder="0" applyAlignment="0"/>
    <xf numFmtId="189" fontId="138" fillId="0" borderId="0" applyFill="0" applyBorder="0" applyAlignment="0"/>
    <xf numFmtId="0" fontId="96" fillId="36" borderId="0" applyNumberFormat="0" applyBorder="0" applyAlignment="0" applyProtection="0"/>
    <xf numFmtId="198" fontId="24" fillId="0" borderId="0" applyFont="0" applyFill="0" applyBorder="0" applyAlignment="0" applyProtection="0"/>
    <xf numFmtId="0" fontId="36" fillId="0" borderId="0"/>
    <xf numFmtId="0" fontId="92" fillId="0" borderId="0" applyNumberFormat="0" applyFill="0" applyBorder="0" applyAlignment="0" applyProtection="0"/>
    <xf numFmtId="199" fontId="138" fillId="0" borderId="0" applyNumberFormat="0" applyFill="0" applyBorder="0" applyAlignment="0" applyProtection="0"/>
    <xf numFmtId="200" fontId="139" fillId="0" borderId="0" applyAlignment="0">
      <alignment wrapText="1"/>
    </xf>
    <xf numFmtId="0" fontId="93" fillId="37" borderId="0" applyNumberFormat="0" applyBorder="0" applyAlignment="0" applyProtection="0"/>
    <xf numFmtId="0" fontId="44" fillId="9" borderId="0" applyNumberFormat="0" applyBorder="0" applyAlignment="0" applyProtection="0"/>
    <xf numFmtId="38" fontId="140" fillId="78" borderId="0" applyNumberFormat="0" applyBorder="0" applyAlignment="0" applyProtection="0"/>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36" applyNumberFormat="0" applyAlignment="0" applyProtection="0">
      <alignment horizontal="left" vertical="center"/>
    </xf>
    <xf numFmtId="0" fontId="141" fillId="0" borderId="9">
      <alignment horizontal="left" vertical="center"/>
    </xf>
    <xf numFmtId="0" fontId="89" fillId="0" borderId="0" applyNumberFormat="0" applyFill="0" applyBorder="0" applyAlignment="0" applyProtection="0"/>
    <xf numFmtId="0" fontId="45" fillId="0" borderId="17" applyNumberFormat="0" applyFill="0" applyAlignment="0" applyProtection="0"/>
    <xf numFmtId="0" fontId="90" fillId="0" borderId="0" applyNumberFormat="0" applyFill="0" applyBorder="0" applyAlignment="0" applyProtection="0"/>
    <xf numFmtId="0" fontId="46" fillId="0" borderId="18" applyNumberFormat="0" applyFill="0" applyAlignment="0" applyProtection="0"/>
    <xf numFmtId="0" fontId="47" fillId="0" borderId="19" applyNumberFormat="0" applyFill="0" applyAlignment="0" applyProtection="0"/>
    <xf numFmtId="201" fontId="142" fillId="0" borderId="0" applyNumberFormat="0"/>
    <xf numFmtId="0" fontId="125" fillId="0" borderId="0" applyNumberFormat="0" applyFill="0" applyBorder="0" applyAlignment="0" applyProtection="0">
      <alignment vertical="top"/>
      <protection locked="0"/>
    </xf>
    <xf numFmtId="0" fontId="143" fillId="0" borderId="0"/>
    <xf numFmtId="10" fontId="140" fillId="79" borderId="1" applyNumberFormat="0" applyBorder="0" applyAlignment="0" applyProtection="0"/>
    <xf numFmtId="49" fontId="24" fillId="0" borderId="0" applyNumberFormat="0" applyFont="0" applyAlignment="0">
      <alignment vertical="top" wrapText="1"/>
      <protection locked="0"/>
    </xf>
    <xf numFmtId="49" fontId="24" fillId="0" borderId="0" applyNumberFormat="0" applyFont="0" applyAlignment="0">
      <alignment vertical="top" wrapText="1"/>
    </xf>
    <xf numFmtId="49" fontId="24" fillId="0" borderId="0" applyNumberFormat="0" applyFont="0" applyAlignment="0">
      <alignment vertical="top" wrapText="1"/>
    </xf>
    <xf numFmtId="49" fontId="24" fillId="0" borderId="0" applyNumberFormat="0" applyFont="0" applyAlignment="0">
      <alignment vertical="top" wrapText="1"/>
    </xf>
    <xf numFmtId="0" fontId="24" fillId="0" borderId="0" applyNumberFormat="0" applyAlignment="0">
      <protection locked="0"/>
    </xf>
    <xf numFmtId="49" fontId="129" fillId="42" borderId="39">
      <alignment horizontal="left" vertical="center"/>
      <protection locked="0"/>
    </xf>
    <xf numFmtId="4" fontId="129" fillId="42" borderId="39">
      <alignment horizontal="right" vertical="center"/>
      <protection locked="0"/>
    </xf>
    <xf numFmtId="4" fontId="144" fillId="42" borderId="39">
      <alignment horizontal="right" vertical="center"/>
      <protection locked="0"/>
    </xf>
    <xf numFmtId="49" fontId="145" fillId="42" borderId="1">
      <alignment horizontal="left" vertical="center"/>
      <protection locked="0"/>
    </xf>
    <xf numFmtId="49" fontId="146" fillId="42" borderId="1">
      <alignment horizontal="left" vertical="center"/>
      <protection locked="0"/>
    </xf>
    <xf numFmtId="4" fontId="145" fillId="42" borderId="1">
      <alignment horizontal="right" vertical="center"/>
      <protection locked="0"/>
    </xf>
    <xf numFmtId="4" fontId="147" fillId="42" borderId="1">
      <alignment horizontal="right" vertical="center"/>
      <protection locked="0"/>
    </xf>
    <xf numFmtId="49" fontId="124" fillId="42" borderId="1">
      <alignment horizontal="left" vertical="center"/>
      <protection locked="0"/>
    </xf>
    <xf numFmtId="49" fontId="144" fillId="42" borderId="1">
      <alignment horizontal="left" vertical="center"/>
      <protection locked="0"/>
    </xf>
    <xf numFmtId="4" fontId="124" fillId="42" borderId="1">
      <alignment horizontal="right" vertical="center"/>
      <protection locked="0"/>
    </xf>
    <xf numFmtId="4" fontId="144" fillId="42" borderId="1">
      <alignment horizontal="right" vertical="center"/>
      <protection locked="0"/>
    </xf>
    <xf numFmtId="49" fontId="130" fillId="42" borderId="1">
      <alignment horizontal="left" vertical="center"/>
      <protection locked="0"/>
    </xf>
    <xf numFmtId="49" fontId="148" fillId="42" borderId="1">
      <alignment horizontal="left" vertical="center"/>
      <protection locked="0"/>
    </xf>
    <xf numFmtId="4" fontId="130" fillId="42" borderId="1">
      <alignment horizontal="right" vertical="center"/>
      <protection locked="0"/>
    </xf>
    <xf numFmtId="4" fontId="149" fillId="42" borderId="1">
      <alignment horizontal="right" vertical="center"/>
      <protection locked="0"/>
    </xf>
    <xf numFmtId="49" fontId="128" fillId="0" borderId="1">
      <alignment horizontal="left" vertical="center"/>
      <protection locked="0"/>
    </xf>
    <xf numFmtId="49" fontId="150" fillId="0" borderId="1">
      <alignment horizontal="left" vertical="center"/>
      <protection locked="0"/>
    </xf>
    <xf numFmtId="4" fontId="128" fillId="0" borderId="1">
      <alignment horizontal="right" vertical="center"/>
      <protection locked="0"/>
    </xf>
    <xf numFmtId="4" fontId="150" fillId="0" borderId="1">
      <alignment horizontal="right" vertical="center"/>
      <protection locked="0"/>
    </xf>
    <xf numFmtId="49" fontId="131" fillId="0" borderId="1">
      <alignment horizontal="left" vertical="center"/>
      <protection locked="0"/>
    </xf>
    <xf numFmtId="49" fontId="151" fillId="0" borderId="1">
      <alignment horizontal="left" vertical="center"/>
      <protection locked="0"/>
    </xf>
    <xf numFmtId="4" fontId="131" fillId="0" borderId="1">
      <alignment horizontal="right" vertical="center"/>
      <protection locked="0"/>
    </xf>
    <xf numFmtId="49" fontId="128" fillId="0" borderId="1">
      <alignment horizontal="left" vertical="center"/>
      <protection locked="0"/>
    </xf>
    <xf numFmtId="49" fontId="150" fillId="0" borderId="1">
      <alignment horizontal="left" vertical="center"/>
      <protection locked="0"/>
    </xf>
    <xf numFmtId="4" fontId="128" fillId="0" borderId="1">
      <alignment horizontal="right" vertical="center"/>
      <protection locked="0"/>
    </xf>
    <xf numFmtId="188" fontId="152" fillId="0" borderId="0" applyFill="0" applyBorder="0" applyAlignment="0"/>
    <xf numFmtId="189" fontId="152" fillId="0" borderId="0" applyFill="0" applyBorder="0" applyAlignment="0"/>
    <xf numFmtId="188" fontId="152" fillId="0" borderId="0" applyFill="0" applyBorder="0" applyAlignment="0"/>
    <xf numFmtId="193" fontId="152" fillId="0" borderId="0" applyFill="0" applyBorder="0" applyAlignment="0"/>
    <xf numFmtId="189" fontId="152" fillId="0" borderId="0" applyFill="0" applyBorder="0" applyAlignment="0"/>
    <xf numFmtId="202" fontId="80" fillId="0" borderId="0" applyFont="0" applyFill="0" applyBorder="0" applyAlignment="0" applyProtection="0"/>
    <xf numFmtId="203" fontId="80" fillId="0" borderId="0" applyFont="0" applyFill="0" applyBorder="0" applyAlignment="0" applyProtection="0"/>
    <xf numFmtId="0" fontId="94" fillId="38" borderId="0" applyNumberFormat="0" applyBorder="0" applyAlignment="0" applyProtection="0"/>
    <xf numFmtId="0" fontId="50" fillId="13" borderId="0" applyNumberFormat="0" applyBorder="0" applyAlignment="0" applyProtection="0"/>
    <xf numFmtId="0" fontId="126" fillId="0" borderId="0" applyNumberFormat="0" applyFill="0" applyBorder="0" applyAlignment="0" applyProtection="0"/>
    <xf numFmtId="0" fontId="80" fillId="0" borderId="0"/>
    <xf numFmtId="0" fontId="24" fillId="0" borderId="0"/>
    <xf numFmtId="0" fontId="24" fillId="0" borderId="0"/>
    <xf numFmtId="9" fontId="153" fillId="0" borderId="0"/>
    <xf numFmtId="9" fontId="153" fillId="0" borderId="0"/>
    <xf numFmtId="0" fontId="25" fillId="5" borderId="21" applyNumberFormat="0" applyFont="0" applyAlignment="0" applyProtection="0"/>
    <xf numFmtId="0" fontId="25" fillId="5" borderId="21" applyNumberFormat="0" applyFont="0" applyAlignment="0" applyProtection="0"/>
    <xf numFmtId="4" fontId="114" fillId="80" borderId="1">
      <alignment horizontal="right" vertical="center"/>
      <protection locked="0"/>
    </xf>
    <xf numFmtId="4" fontId="114" fillId="81" borderId="1">
      <alignment horizontal="right" vertical="center"/>
      <protection locked="0"/>
    </xf>
    <xf numFmtId="4" fontId="114" fillId="78" borderId="1">
      <alignment horizontal="right" vertical="center"/>
      <protection locked="0"/>
    </xf>
    <xf numFmtId="192" fontId="122" fillId="0" borderId="0" applyFont="0" applyFill="0" applyBorder="0" applyAlignment="0" applyProtection="0"/>
    <xf numFmtId="194" fontId="122" fillId="0" borderId="0" applyFont="0" applyFill="0" applyBorder="0" applyAlignment="0" applyProtection="0"/>
    <xf numFmtId="10" fontId="24" fillId="0" borderId="0" applyFont="0" applyFill="0" applyBorder="0" applyAlignment="0" applyProtection="0"/>
    <xf numFmtId="204" fontId="122" fillId="0" borderId="0" applyFont="0" applyFill="0" applyBorder="0" applyAlignment="0" applyProtection="0"/>
    <xf numFmtId="188" fontId="154" fillId="0" borderId="0" applyFill="0" applyBorder="0" applyAlignment="0"/>
    <xf numFmtId="189" fontId="154" fillId="0" borderId="0" applyFill="0" applyBorder="0" applyAlignment="0"/>
    <xf numFmtId="188" fontId="154" fillId="0" borderId="0" applyFill="0" applyBorder="0" applyAlignment="0"/>
    <xf numFmtId="193" fontId="154" fillId="0" borderId="0" applyFill="0" applyBorder="0" applyAlignment="0"/>
    <xf numFmtId="189" fontId="154" fillId="0" borderId="0" applyFill="0" applyBorder="0" applyAlignment="0"/>
    <xf numFmtId="49" fontId="124" fillId="0" borderId="1">
      <alignment horizontal="left" vertical="center" wrapText="1"/>
      <protection locked="0"/>
    </xf>
    <xf numFmtId="0" fontId="155" fillId="3" borderId="0">
      <alignment horizontal="center" vertical="center"/>
    </xf>
    <xf numFmtId="0" fontId="155" fillId="43" borderId="0">
      <alignment horizontal="center" vertical="center"/>
    </xf>
    <xf numFmtId="0" fontId="155" fillId="3" borderId="0">
      <alignment horizontal="center" vertical="center"/>
    </xf>
    <xf numFmtId="0" fontId="156" fillId="3" borderId="0">
      <alignment horizontal="left" vertical="center"/>
    </xf>
    <xf numFmtId="0" fontId="156" fillId="43" borderId="0">
      <alignment horizontal="left" vertical="center"/>
    </xf>
    <xf numFmtId="0" fontId="156" fillId="3" borderId="0">
      <alignment horizontal="left" vertical="center"/>
    </xf>
    <xf numFmtId="0" fontId="24" fillId="0" borderId="0" applyNumberFormat="0" applyFill="0" applyBorder="0" applyAlignment="0" applyProtection="0"/>
    <xf numFmtId="0" fontId="56" fillId="0" borderId="0"/>
    <xf numFmtId="0" fontId="105" fillId="0" borderId="0"/>
    <xf numFmtId="1" fontId="157" fillId="0" borderId="0"/>
    <xf numFmtId="0" fontId="24" fillId="0" borderId="0" applyNumberFormat="0" applyFill="0" applyBorder="0" applyAlignment="0" applyProtection="0"/>
    <xf numFmtId="1" fontId="157" fillId="0" borderId="0"/>
    <xf numFmtId="49" fontId="136" fillId="0" borderId="0" applyFill="0" applyBorder="0" applyAlignment="0"/>
    <xf numFmtId="204" fontId="136" fillId="0" borderId="0" applyFill="0" applyBorder="0" applyAlignment="0"/>
    <xf numFmtId="205" fontId="136" fillId="0" borderId="0" applyFill="0" applyBorder="0" applyAlignment="0"/>
    <xf numFmtId="0" fontId="24" fillId="0" borderId="0" applyNumberFormat="0" applyFill="0" applyBorder="0" applyAlignment="0" applyProtection="0"/>
    <xf numFmtId="0" fontId="121" fillId="0" borderId="0">
      <alignment horizontal="centerContinuous"/>
    </xf>
    <xf numFmtId="0" fontId="121" fillId="0" borderId="0">
      <alignment horizontal="centerContinuous"/>
    </xf>
    <xf numFmtId="0" fontId="173" fillId="0" borderId="0">
      <alignment horizontal="center"/>
    </xf>
    <xf numFmtId="0" fontId="157" fillId="0" borderId="0"/>
    <xf numFmtId="206" fontId="24" fillId="0" borderId="0" applyFont="0" applyFill="0" applyBorder="0" applyAlignment="0" applyProtection="0"/>
    <xf numFmtId="207" fontId="24" fillId="0" borderId="0" applyFont="0" applyFill="0" applyBorder="0" applyAlignment="0" applyProtection="0"/>
    <xf numFmtId="0" fontId="95" fillId="0" borderId="0" applyNumberFormat="0" applyFill="0" applyBorder="0" applyAlignment="0" applyProtection="0"/>
    <xf numFmtId="0" fontId="39" fillId="71" borderId="0" applyNumberFormat="0" applyBorder="0" applyAlignment="0" applyProtection="0"/>
    <xf numFmtId="0" fontId="38" fillId="25" borderId="0" applyNumberFormat="0" applyBorder="0" applyAlignment="0" applyProtection="0"/>
    <xf numFmtId="0" fontId="39" fillId="82" borderId="0" applyNumberFormat="0" applyBorder="0" applyAlignment="0" applyProtection="0"/>
    <xf numFmtId="0" fontId="39" fillId="25" borderId="0" applyNumberFormat="0" applyBorder="0" applyAlignment="0" applyProtection="0"/>
    <xf numFmtId="0" fontId="39" fillId="17"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83" borderId="0" applyNumberFormat="0" applyBorder="0" applyAlignment="0" applyProtection="0"/>
    <xf numFmtId="0" fontId="38" fillId="26" borderId="0" applyNumberFormat="0" applyBorder="0" applyAlignment="0" applyProtection="0"/>
    <xf numFmtId="0" fontId="39" fillId="84" borderId="0" applyNumberFormat="0" applyBorder="0" applyAlignment="0" applyProtection="0"/>
    <xf numFmtId="0" fontId="39" fillId="26" borderId="0" applyNumberFormat="0" applyBorder="0" applyAlignment="0" applyProtection="0"/>
    <xf numFmtId="0" fontId="39" fillId="83" borderId="0" applyNumberFormat="0" applyBorder="0" applyAlignment="0" applyProtection="0"/>
    <xf numFmtId="0" fontId="39" fillId="83"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5" borderId="0" applyNumberFormat="0" applyBorder="0" applyAlignment="0" applyProtection="0"/>
    <xf numFmtId="0" fontId="38" fillId="27" borderId="0" applyNumberFormat="0" applyBorder="0" applyAlignment="0" applyProtection="0"/>
    <xf numFmtId="0" fontId="39" fillId="27"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6" borderId="0" applyNumberFormat="0" applyBorder="0" applyAlignment="0" applyProtection="0"/>
    <xf numFmtId="0" fontId="38" fillId="19" borderId="0" applyNumberFormat="0" applyBorder="0" applyAlignment="0" applyProtection="0"/>
    <xf numFmtId="0" fontId="39" fillId="73" borderId="0" applyNumberFormat="0" applyBorder="0" applyAlignment="0" applyProtection="0"/>
    <xf numFmtId="0" fontId="39" fillId="19" borderId="0" applyNumberFormat="0" applyBorder="0" applyAlignment="0" applyProtection="0"/>
    <xf numFmtId="0" fontId="39" fillId="22"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71" borderId="0" applyNumberFormat="0" applyBorder="0" applyAlignment="0" applyProtection="0"/>
    <xf numFmtId="0" fontId="38" fillId="17" borderId="0" applyNumberFormat="0" applyBorder="0" applyAlignment="0" applyProtection="0"/>
    <xf numFmtId="0" fontId="39" fillId="17"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87" borderId="0" applyNumberFormat="0" applyBorder="0" applyAlignment="0" applyProtection="0"/>
    <xf numFmtId="0" fontId="38" fillId="23" borderId="0" applyNumberFormat="0" applyBorder="0" applyAlignment="0" applyProtection="0"/>
    <xf numFmtId="0" fontId="39" fillId="23"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87" borderId="0" applyNumberFormat="0" applyBorder="0" applyAlignment="0" applyProtection="0"/>
    <xf numFmtId="0" fontId="39" fillId="25" borderId="0" applyNumberFormat="0" applyBorder="0" applyAlignment="0" applyProtection="0"/>
    <xf numFmtId="0" fontId="39" fillId="88" borderId="0" applyNumberFormat="0" applyBorder="0" applyProtection="0">
      <alignment horizontal="left"/>
    </xf>
    <xf numFmtId="0" fontId="39" fillId="88" borderId="0" applyNumberFormat="0" applyBorder="0" applyProtection="0">
      <alignment horizontal="left"/>
    </xf>
    <xf numFmtId="0" fontId="39" fillId="88" borderId="0" applyNumberFormat="0" applyBorder="0" applyProtection="0">
      <alignment horizontal="left"/>
    </xf>
    <xf numFmtId="0" fontId="39" fillId="88" borderId="0" applyNumberFormat="0" applyBorder="0" applyProtection="0">
      <alignment horizontal="left"/>
    </xf>
    <xf numFmtId="0" fontId="39" fillId="89" borderId="0" applyNumberFormat="0" applyBorder="0" applyProtection="0">
      <alignment horizontal="left"/>
    </xf>
    <xf numFmtId="0" fontId="39" fillId="26" borderId="0" applyNumberFormat="0" applyBorder="0" applyAlignment="0" applyProtection="0"/>
    <xf numFmtId="0" fontId="39" fillId="68" borderId="0" applyNumberFormat="0" applyBorder="0" applyProtection="0">
      <alignment horizontal="left"/>
    </xf>
    <xf numFmtId="0" fontId="39" fillId="68" borderId="0" applyNumberFormat="0" applyBorder="0" applyProtection="0">
      <alignment horizontal="left"/>
    </xf>
    <xf numFmtId="0" fontId="39" fillId="68" borderId="0" applyNumberFormat="0" applyBorder="0" applyProtection="0">
      <alignment horizontal="left"/>
    </xf>
    <xf numFmtId="0" fontId="39" fillId="68" borderId="0" applyNumberFormat="0" applyBorder="0" applyProtection="0">
      <alignment horizontal="left"/>
    </xf>
    <xf numFmtId="0" fontId="39" fillId="83" borderId="0" applyNumberFormat="0" applyBorder="0" applyProtection="0">
      <alignment horizontal="left"/>
    </xf>
    <xf numFmtId="0" fontId="39" fillId="27" borderId="0" applyNumberFormat="0" applyBorder="0" applyAlignment="0" applyProtection="0"/>
    <xf numFmtId="0" fontId="39" fillId="90" borderId="0" applyNumberFormat="0" applyBorder="0" applyProtection="0">
      <alignment horizontal="left"/>
    </xf>
    <xf numFmtId="0" fontId="39" fillId="90" borderId="0" applyNumberFormat="0" applyBorder="0" applyProtection="0">
      <alignment horizontal="left"/>
    </xf>
    <xf numFmtId="0" fontId="39" fillId="90" borderId="0" applyNumberFormat="0" applyBorder="0" applyProtection="0">
      <alignment horizontal="left"/>
    </xf>
    <xf numFmtId="0" fontId="39" fillId="90" borderId="0" applyNumberFormat="0" applyBorder="0" applyProtection="0">
      <alignment horizontal="left"/>
    </xf>
    <xf numFmtId="0" fontId="39" fillId="91" borderId="0" applyNumberFormat="0" applyBorder="0" applyProtection="0">
      <alignment horizontal="left"/>
    </xf>
    <xf numFmtId="0" fontId="39" fillId="19" borderId="0" applyNumberFormat="0" applyBorder="0" applyAlignment="0" applyProtection="0"/>
    <xf numFmtId="0" fontId="39" fillId="92" borderId="0" applyNumberFormat="0" applyBorder="0" applyProtection="0">
      <alignment horizontal="left"/>
    </xf>
    <xf numFmtId="0" fontId="39" fillId="92" borderId="0" applyNumberFormat="0" applyBorder="0" applyProtection="0">
      <alignment horizontal="left"/>
    </xf>
    <xf numFmtId="0" fontId="39" fillId="92" borderId="0" applyNumberFormat="0" applyBorder="0" applyProtection="0">
      <alignment horizontal="left"/>
    </xf>
    <xf numFmtId="0" fontId="39" fillId="92" borderId="0" applyNumberFormat="0" applyBorder="0" applyProtection="0">
      <alignment horizontal="left"/>
    </xf>
    <xf numFmtId="0" fontId="39" fillId="73" borderId="0" applyNumberFormat="0" applyBorder="0" applyProtection="0">
      <alignment horizontal="left"/>
    </xf>
    <xf numFmtId="0" fontId="39" fillId="17" borderId="0" applyNumberFormat="0" applyBorder="0" applyAlignment="0" applyProtection="0"/>
    <xf numFmtId="0" fontId="39" fillId="88" borderId="0" applyNumberFormat="0" applyBorder="0" applyProtection="0">
      <alignment horizontal="left"/>
    </xf>
    <xf numFmtId="0" fontId="39" fillId="88" borderId="0" applyNumberFormat="0" applyBorder="0" applyProtection="0">
      <alignment horizontal="left"/>
    </xf>
    <xf numFmtId="0" fontId="39" fillId="88" borderId="0" applyNumberFormat="0" applyBorder="0" applyProtection="0">
      <alignment horizontal="left"/>
    </xf>
    <xf numFmtId="0" fontId="39" fillId="88" borderId="0" applyNumberFormat="0" applyBorder="0" applyProtection="0">
      <alignment horizontal="left"/>
    </xf>
    <xf numFmtId="0" fontId="39" fillId="71" borderId="0" applyNumberFormat="0" applyBorder="0" applyProtection="0">
      <alignment horizontal="left"/>
    </xf>
    <xf numFmtId="0" fontId="39" fillId="23" borderId="0" applyNumberFormat="0" applyBorder="0" applyAlignment="0" applyProtection="0"/>
    <xf numFmtId="0" fontId="39" fillId="68" borderId="0" applyNumberFormat="0" applyBorder="0" applyProtection="0">
      <alignment horizontal="left"/>
    </xf>
    <xf numFmtId="0" fontId="39" fillId="68" borderId="0" applyNumberFormat="0" applyBorder="0" applyProtection="0">
      <alignment horizontal="left"/>
    </xf>
    <xf numFmtId="0" fontId="39" fillId="68" borderId="0" applyNumberFormat="0" applyBorder="0" applyProtection="0">
      <alignment horizontal="left"/>
    </xf>
    <xf numFmtId="0" fontId="39" fillId="68" borderId="0" applyNumberFormat="0" applyBorder="0" applyProtection="0">
      <alignment horizontal="left"/>
    </xf>
    <xf numFmtId="0" fontId="39" fillId="93" borderId="0" applyNumberFormat="0" applyBorder="0" applyProtection="0">
      <alignment horizontal="left"/>
    </xf>
    <xf numFmtId="0" fontId="55" fillId="4" borderId="15" applyNumberFormat="0" applyAlignment="0" applyProtection="0"/>
    <xf numFmtId="0" fontId="158" fillId="51" borderId="15" applyNumberFormat="0" applyProtection="0">
      <alignment horizontal="left"/>
    </xf>
    <xf numFmtId="0" fontId="158" fillId="51" borderId="15" applyNumberFormat="0" applyProtection="0">
      <alignment horizontal="left"/>
    </xf>
    <xf numFmtId="0" fontId="158" fillId="51" borderId="15" applyNumberFormat="0" applyProtection="0">
      <alignment horizontal="left"/>
    </xf>
    <xf numFmtId="0" fontId="158" fillId="51" borderId="15" applyNumberFormat="0" applyProtection="0">
      <alignment horizontal="left"/>
    </xf>
    <xf numFmtId="0" fontId="55" fillId="58" borderId="15" applyNumberFormat="0" applyProtection="0">
      <alignment horizontal="left"/>
    </xf>
    <xf numFmtId="0" fontId="48" fillId="4" borderId="15" applyNumberFormat="0" applyAlignment="0" applyProtection="0"/>
    <xf numFmtId="0" fontId="55" fillId="35" borderId="15" applyNumberFormat="0" applyAlignment="0" applyProtection="0"/>
    <xf numFmtId="0" fontId="55" fillId="4" borderId="15" applyNumberFormat="0" applyAlignment="0" applyProtection="0"/>
    <xf numFmtId="0" fontId="55" fillId="63" borderId="15" applyNumberFormat="0" applyAlignment="0" applyProtection="0"/>
    <xf numFmtId="0" fontId="55" fillId="63" borderId="15" applyNumberFormat="0" applyAlignment="0" applyProtection="0"/>
    <xf numFmtId="9" fontId="56"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57" fillId="0" borderId="0"/>
    <xf numFmtId="0" fontId="57" fillId="43" borderId="22" applyNumberFormat="0" applyAlignment="0" applyProtection="0"/>
    <xf numFmtId="0" fontId="51" fillId="11" borderId="22" applyNumberFormat="0" applyAlignment="0" applyProtection="0"/>
    <xf numFmtId="0" fontId="57" fillId="61" borderId="22" applyNumberFormat="0" applyAlignment="0" applyProtection="0"/>
    <xf numFmtId="0" fontId="57" fillId="11" borderId="22" applyNumberFormat="0" applyAlignment="0" applyProtection="0"/>
    <xf numFmtId="0" fontId="57" fillId="3" borderId="22" applyNumberFormat="0" applyAlignment="0" applyProtection="0"/>
    <xf numFmtId="0" fontId="57" fillId="43" borderId="22" applyNumberFormat="0" applyAlignment="0" applyProtection="0"/>
    <xf numFmtId="0" fontId="57" fillId="43" borderId="22" applyNumberFormat="0" applyAlignment="0" applyProtection="0"/>
    <xf numFmtId="0" fontId="57" fillId="43" borderId="22" applyNumberFormat="0" applyAlignment="0" applyProtection="0"/>
    <xf numFmtId="0" fontId="58" fillId="43" borderId="15" applyNumberFormat="0" applyAlignment="0" applyProtection="0"/>
    <xf numFmtId="0" fontId="41" fillId="11" borderId="15" applyNumberFormat="0" applyAlignment="0" applyProtection="0"/>
    <xf numFmtId="0" fontId="58" fillId="61" borderId="15" applyNumberFormat="0" applyAlignment="0" applyProtection="0"/>
    <xf numFmtId="0" fontId="58" fillId="11" borderId="15" applyNumberFormat="0" applyAlignment="0" applyProtection="0"/>
    <xf numFmtId="0" fontId="58" fillId="3" borderId="15" applyNumberFormat="0" applyAlignment="0" applyProtection="0"/>
    <xf numFmtId="0" fontId="58" fillId="43" borderId="15" applyNumberFormat="0" applyAlignment="0" applyProtection="0"/>
    <xf numFmtId="0" fontId="58" fillId="43" borderId="15" applyNumberFormat="0" applyAlignment="0" applyProtection="0"/>
    <xf numFmtId="0" fontId="58" fillId="43" borderId="15" applyNumberFormat="0" applyAlignment="0" applyProtection="0"/>
    <xf numFmtId="0" fontId="127" fillId="0" borderId="0" applyNumberFormat="0" applyFill="0" applyBorder="0" applyAlignment="0" applyProtection="0"/>
    <xf numFmtId="184" fontId="24" fillId="0" borderId="0" applyFont="0" applyFill="0" applyBorder="0" applyAlignment="0" applyProtection="0"/>
    <xf numFmtId="212" fontId="24" fillId="0" borderId="0" applyFill="0" applyBorder="0" applyAlignment="0" applyProtection="0"/>
    <xf numFmtId="184" fontId="24" fillId="0" borderId="0" applyFont="0" applyFill="0" applyBorder="0" applyAlignment="0" applyProtection="0"/>
    <xf numFmtId="184" fontId="122" fillId="0" borderId="0" applyFont="0" applyFill="0" applyBorder="0" applyAlignment="0" applyProtection="0"/>
    <xf numFmtId="169" fontId="23" fillId="0" borderId="0" applyFont="0" applyFill="0" applyBorder="0" applyAlignment="0" applyProtection="0"/>
    <xf numFmtId="0" fontId="71" fillId="9" borderId="0" applyNumberFormat="0" applyBorder="0" applyAlignment="0" applyProtection="0"/>
    <xf numFmtId="0" fontId="159" fillId="53" borderId="0" applyNumberFormat="0" applyBorder="0" applyProtection="0">
      <alignment horizontal="left"/>
    </xf>
    <xf numFmtId="0" fontId="159" fillId="53" borderId="0" applyNumberFormat="0" applyBorder="0" applyProtection="0">
      <alignment horizontal="left"/>
    </xf>
    <xf numFmtId="0" fontId="159" fillId="53" borderId="0" applyNumberFormat="0" applyBorder="0" applyProtection="0">
      <alignment horizontal="left"/>
    </xf>
    <xf numFmtId="0" fontId="159" fillId="53" borderId="0" applyNumberFormat="0" applyBorder="0" applyProtection="0">
      <alignment horizontal="left"/>
    </xf>
    <xf numFmtId="0" fontId="71" fillId="37" borderId="0" applyNumberFormat="0" applyBorder="0" applyProtection="0">
      <alignment horizontal="left"/>
    </xf>
    <xf numFmtId="0" fontId="160" fillId="0" borderId="40" applyNumberFormat="0" applyFill="0" applyProtection="0">
      <alignment horizontal="left"/>
    </xf>
    <xf numFmtId="0" fontId="160" fillId="0" borderId="40" applyNumberFormat="0" applyFill="0" applyProtection="0">
      <alignment horizontal="left"/>
    </xf>
    <xf numFmtId="0" fontId="160" fillId="0" borderId="40" applyNumberFormat="0" applyFill="0" applyProtection="0">
      <alignment horizontal="left"/>
    </xf>
    <xf numFmtId="0" fontId="160" fillId="0" borderId="40" applyNumberFormat="0" applyFill="0" applyProtection="0">
      <alignment horizontal="left"/>
    </xf>
    <xf numFmtId="0" fontId="174" fillId="0" borderId="17" applyNumberFormat="0" applyFill="0" applyAlignment="0" applyProtection="0"/>
    <xf numFmtId="0" fontId="174" fillId="0" borderId="17" applyNumberFormat="0" applyFill="0" applyAlignment="0" applyProtection="0"/>
    <xf numFmtId="0" fontId="161" fillId="0" borderId="41" applyNumberFormat="0" applyFill="0" applyProtection="0">
      <alignment horizontal="left"/>
    </xf>
    <xf numFmtId="0" fontId="161" fillId="0" borderId="41" applyNumberFormat="0" applyFill="0" applyProtection="0">
      <alignment horizontal="left"/>
    </xf>
    <xf numFmtId="0" fontId="161" fillId="0" borderId="41" applyNumberFormat="0" applyFill="0" applyProtection="0">
      <alignment horizontal="left"/>
    </xf>
    <xf numFmtId="0" fontId="161" fillId="0" borderId="41" applyNumberFormat="0" applyFill="0" applyProtection="0">
      <alignment horizontal="left"/>
    </xf>
    <xf numFmtId="0" fontId="175" fillId="0" borderId="18" applyNumberFormat="0" applyFill="0" applyAlignment="0" applyProtection="0"/>
    <xf numFmtId="0" fontId="175" fillId="0" borderId="18" applyNumberFormat="0" applyFill="0" applyAlignment="0" applyProtection="0"/>
    <xf numFmtId="0" fontId="162" fillId="0" borderId="42" applyNumberFormat="0" applyFill="0" applyProtection="0">
      <alignment horizontal="left"/>
    </xf>
    <xf numFmtId="0" fontId="162" fillId="0" borderId="42" applyNumberFormat="0" applyFill="0" applyProtection="0">
      <alignment horizontal="left"/>
    </xf>
    <xf numFmtId="0" fontId="162" fillId="0" borderId="42" applyNumberFormat="0" applyFill="0" applyProtection="0">
      <alignment horizontal="left"/>
    </xf>
    <xf numFmtId="0" fontId="162" fillId="0" borderId="42" applyNumberFormat="0" applyFill="0" applyProtection="0">
      <alignment horizontal="left"/>
    </xf>
    <xf numFmtId="0" fontId="176" fillId="0" borderId="19" applyNumberFormat="0" applyFill="0" applyAlignment="0" applyProtection="0"/>
    <xf numFmtId="0" fontId="176" fillId="0" borderId="19" applyNumberFormat="0" applyFill="0" applyAlignment="0" applyProtection="0"/>
    <xf numFmtId="0" fontId="162" fillId="0" borderId="0" applyNumberFormat="0" applyFill="0" applyBorder="0" applyProtection="0">
      <alignment horizontal="left"/>
    </xf>
    <xf numFmtId="0" fontId="162" fillId="0" borderId="0" applyNumberFormat="0" applyFill="0" applyBorder="0" applyProtection="0">
      <alignment horizontal="left"/>
    </xf>
    <xf numFmtId="0" fontId="162" fillId="0" borderId="0" applyNumberFormat="0" applyFill="0" applyBorder="0" applyProtection="0">
      <alignment horizontal="left"/>
    </xf>
    <xf numFmtId="0" fontId="162" fillId="0" borderId="0" applyNumberFormat="0" applyFill="0" applyBorder="0" applyProtection="0">
      <alignment horizontal="left"/>
    </xf>
    <xf numFmtId="0" fontId="176" fillId="0" borderId="0" applyNumberFormat="0" applyFill="0" applyBorder="0" applyAlignment="0" applyProtection="0"/>
    <xf numFmtId="0" fontId="176" fillId="0" borderId="0" applyNumberFormat="0" applyFill="0" applyBorder="0" applyAlignment="0" applyProtection="0"/>
    <xf numFmtId="0" fontId="12" fillId="0" borderId="0"/>
    <xf numFmtId="0" fontId="12" fillId="0" borderId="0"/>
    <xf numFmtId="0" fontId="12" fillId="0" borderId="0"/>
    <xf numFmtId="0" fontId="12" fillId="0" borderId="0"/>
    <xf numFmtId="0" fontId="37" fillId="0" borderId="0"/>
    <xf numFmtId="0" fontId="69" fillId="0" borderId="20" applyNumberFormat="0" applyFill="0" applyAlignment="0" applyProtection="0"/>
    <xf numFmtId="0" fontId="70" fillId="0" borderId="43" applyNumberFormat="0" applyFill="0" applyProtection="0">
      <alignment horizontal="left"/>
    </xf>
    <xf numFmtId="0" fontId="70" fillId="0" borderId="43" applyNumberFormat="0" applyFill="0" applyProtection="0">
      <alignment horizontal="left"/>
    </xf>
    <xf numFmtId="0" fontId="70" fillId="0" borderId="43" applyNumberFormat="0" applyFill="0" applyProtection="0">
      <alignment horizontal="left"/>
    </xf>
    <xf numFmtId="0" fontId="70" fillId="0" borderId="43" applyNumberFormat="0" applyFill="0" applyProtection="0">
      <alignment horizontal="left"/>
    </xf>
    <xf numFmtId="0" fontId="69" fillId="0" borderId="20" applyNumberFormat="0" applyFill="0" applyProtection="0">
      <alignment horizontal="left"/>
    </xf>
    <xf numFmtId="0" fontId="62" fillId="0" borderId="23" applyNumberFormat="0" applyFill="0" applyAlignment="0" applyProtection="0"/>
    <xf numFmtId="0" fontId="53" fillId="0" borderId="26"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3" fillId="24" borderId="16" applyNumberFormat="0" applyAlignment="0" applyProtection="0"/>
    <xf numFmtId="0" fontId="63" fillId="76" borderId="44" applyNumberFormat="0" applyProtection="0">
      <alignment horizontal="left"/>
    </xf>
    <xf numFmtId="0" fontId="63" fillId="76" borderId="44" applyNumberFormat="0" applyProtection="0">
      <alignment horizontal="left"/>
    </xf>
    <xf numFmtId="0" fontId="63" fillId="76" borderId="44" applyNumberFormat="0" applyProtection="0">
      <alignment horizontal="left"/>
    </xf>
    <xf numFmtId="0" fontId="63" fillId="76" borderId="44" applyNumberFormat="0" applyProtection="0">
      <alignment horizontal="left"/>
    </xf>
    <xf numFmtId="0" fontId="63" fillId="94" borderId="16" applyNumberFormat="0" applyProtection="0">
      <alignment horizontal="left"/>
    </xf>
    <xf numFmtId="0" fontId="42" fillId="24" borderId="16" applyNumberFormat="0" applyAlignment="0" applyProtection="0"/>
    <xf numFmtId="0" fontId="63" fillId="95" borderId="16" applyNumberFormat="0" applyAlignment="0" applyProtection="0"/>
    <xf numFmtId="0" fontId="63" fillId="24" borderId="16" applyNumberFormat="0" applyAlignment="0" applyProtection="0"/>
    <xf numFmtId="0" fontId="63" fillId="95" borderId="16" applyNumberFormat="0" applyAlignment="0" applyProtection="0"/>
    <xf numFmtId="0" fontId="63" fillId="95" borderId="16" applyNumberFormat="0" applyAlignment="0" applyProtection="0"/>
    <xf numFmtId="0" fontId="64" fillId="0" borderId="0" applyNumberFormat="0" applyFill="0" applyBorder="0" applyAlignment="0" applyProtection="0"/>
    <xf numFmtId="0" fontId="163" fillId="0" borderId="0" applyNumberFormat="0" applyFill="0" applyBorder="0" applyProtection="0">
      <alignment horizontal="left"/>
    </xf>
    <xf numFmtId="0" fontId="163" fillId="0" borderId="0" applyNumberFormat="0" applyFill="0" applyBorder="0" applyProtection="0">
      <alignment horizontal="left"/>
    </xf>
    <xf numFmtId="0" fontId="163" fillId="0" borderId="0" applyNumberFormat="0" applyFill="0" applyBorder="0" applyProtection="0">
      <alignment horizontal="left"/>
    </xf>
    <xf numFmtId="0" fontId="163" fillId="0" borderId="0" applyNumberFormat="0" applyFill="0" applyBorder="0" applyProtection="0">
      <alignment horizontal="left"/>
    </xf>
    <xf numFmtId="0" fontId="64" fillId="0" borderId="0" applyNumberFormat="0" applyFill="0" applyBorder="0" applyProtection="0">
      <alignment horizontal="left"/>
    </xf>
    <xf numFmtId="0" fontId="164"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65" fillId="63" borderId="0" applyNumberFormat="0" applyBorder="0" applyAlignment="0" applyProtection="0"/>
    <xf numFmtId="0" fontId="50" fillId="13" borderId="0" applyNumberFormat="0" applyBorder="0" applyAlignment="0" applyProtection="0"/>
    <xf numFmtId="0" fontId="65" fillId="1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58" fillId="11" borderId="15" applyNumberFormat="0" applyAlignment="0" applyProtection="0"/>
    <xf numFmtId="0" fontId="166" fillId="54" borderId="15" applyNumberFormat="0" applyProtection="0">
      <alignment horizontal="left"/>
    </xf>
    <xf numFmtId="0" fontId="166" fillId="54" borderId="15" applyNumberFormat="0" applyProtection="0">
      <alignment horizontal="left"/>
    </xf>
    <xf numFmtId="0" fontId="166" fillId="54" borderId="15" applyNumberFormat="0" applyProtection="0">
      <alignment horizontal="left"/>
    </xf>
    <xf numFmtId="0" fontId="166" fillId="54" borderId="15" applyNumberFormat="0" applyProtection="0">
      <alignment horizontal="left"/>
    </xf>
    <xf numFmtId="0" fontId="58" fillId="69" borderId="15" applyNumberFormat="0" applyProtection="0">
      <alignment horizontal="left"/>
    </xf>
    <xf numFmtId="0" fontId="177"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4" fillId="0" borderId="0"/>
    <xf numFmtId="0" fontId="56"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56" fillId="0" borderId="0"/>
    <xf numFmtId="0" fontId="5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0" fillId="0" borderId="0"/>
    <xf numFmtId="0" fontId="35" fillId="0" borderId="0"/>
    <xf numFmtId="0" fontId="24" fillId="0" borderId="0"/>
    <xf numFmtId="0" fontId="23" fillId="0" borderId="0"/>
    <xf numFmtId="0" fontId="36" fillId="0" borderId="0"/>
    <xf numFmtId="0" fontId="24" fillId="0" borderId="0"/>
    <xf numFmtId="0" fontId="24" fillId="0" borderId="0"/>
    <xf numFmtId="0" fontId="23" fillId="0" borderId="0"/>
    <xf numFmtId="0" fontId="23"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4" fillId="0" borderId="0"/>
    <xf numFmtId="0" fontId="102" fillId="0" borderId="0"/>
    <xf numFmtId="0" fontId="10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56" fillId="0" borderId="0"/>
    <xf numFmtId="0" fontId="23" fillId="0" borderId="0"/>
    <xf numFmtId="0" fontId="36" fillId="0" borderId="0"/>
    <xf numFmtId="0" fontId="36" fillId="0" borderId="0"/>
    <xf numFmtId="0" fontId="36" fillId="0" borderId="0"/>
    <xf numFmtId="0" fontId="36" fillId="0" borderId="0"/>
    <xf numFmtId="0" fontId="36" fillId="0" borderId="0"/>
    <xf numFmtId="0" fontId="23" fillId="0" borderId="0"/>
    <xf numFmtId="0" fontId="35" fillId="0" borderId="0"/>
    <xf numFmtId="0" fontId="23" fillId="0" borderId="0"/>
    <xf numFmtId="0" fontId="36" fillId="0" borderId="0"/>
    <xf numFmtId="0" fontId="36" fillId="0" borderId="0"/>
    <xf numFmtId="0" fontId="36" fillId="0" borderId="0"/>
    <xf numFmtId="0" fontId="23"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12" fillId="0" borderId="0"/>
    <xf numFmtId="0" fontId="36" fillId="0" borderId="0"/>
    <xf numFmtId="0" fontId="12" fillId="0" borderId="0"/>
    <xf numFmtId="0" fontId="12" fillId="0" borderId="0"/>
    <xf numFmtId="0" fontId="12" fillId="0" borderId="0"/>
    <xf numFmtId="0" fontId="12" fillId="0" borderId="0"/>
    <xf numFmtId="0" fontId="36" fillId="0" borderId="0"/>
    <xf numFmtId="0" fontId="23" fillId="0" borderId="0"/>
    <xf numFmtId="0" fontId="12" fillId="0" borderId="0"/>
    <xf numFmtId="0" fontId="12" fillId="0" borderId="0"/>
    <xf numFmtId="0" fontId="12" fillId="0" borderId="0"/>
    <xf numFmtId="0" fontId="12" fillId="0" borderId="0"/>
    <xf numFmtId="0" fontId="132" fillId="0" borderId="0">
      <alignment horizontal="left"/>
    </xf>
    <xf numFmtId="0" fontId="24" fillId="0" borderId="0"/>
    <xf numFmtId="0" fontId="56" fillId="0" borderId="0"/>
    <xf numFmtId="0" fontId="36" fillId="0" borderId="0"/>
    <xf numFmtId="0" fontId="122"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applyNumberFormat="0" applyFont="0" applyFill="0" applyBorder="0" applyAlignment="0" applyProtection="0">
      <alignment vertical="top"/>
    </xf>
    <xf numFmtId="0" fontId="12" fillId="0" borderId="0"/>
    <xf numFmtId="0" fontId="24" fillId="0" borderId="0" applyNumberFormat="0" applyFont="0" applyFill="0" applyBorder="0" applyAlignment="0" applyProtection="0">
      <alignment vertical="top"/>
    </xf>
    <xf numFmtId="0" fontId="23" fillId="0" borderId="0"/>
    <xf numFmtId="0" fontId="24" fillId="0" borderId="0"/>
    <xf numFmtId="0" fontId="12" fillId="0" borderId="0"/>
    <xf numFmtId="0" fontId="35" fillId="0" borderId="0"/>
    <xf numFmtId="0" fontId="36" fillId="0" borderId="0"/>
    <xf numFmtId="0" fontId="178" fillId="0" borderId="0"/>
    <xf numFmtId="0" fontId="12" fillId="0" borderId="0"/>
    <xf numFmtId="0" fontId="12" fillId="0" borderId="0"/>
    <xf numFmtId="0" fontId="12" fillId="0" borderId="0"/>
    <xf numFmtId="0" fontId="12" fillId="0" borderId="0"/>
    <xf numFmtId="0" fontId="24" fillId="0" borderId="0"/>
    <xf numFmtId="0" fontId="140" fillId="0" borderId="0"/>
    <xf numFmtId="0" fontId="12" fillId="0" borderId="0"/>
    <xf numFmtId="0" fontId="23" fillId="0" borderId="0"/>
    <xf numFmtId="0" fontId="12" fillId="0" borderId="0"/>
    <xf numFmtId="0" fontId="24" fillId="0" borderId="0"/>
    <xf numFmtId="0" fontId="23" fillId="0" borderId="0"/>
    <xf numFmtId="0" fontId="62" fillId="0" borderId="26" applyNumberFormat="0" applyFill="0" applyAlignment="0" applyProtection="0"/>
    <xf numFmtId="0" fontId="62" fillId="0" borderId="45" applyNumberFormat="0" applyFill="0" applyProtection="0">
      <alignment horizontal="left"/>
    </xf>
    <xf numFmtId="0" fontId="62" fillId="0" borderId="45" applyNumberFormat="0" applyFill="0" applyProtection="0">
      <alignment horizontal="left"/>
    </xf>
    <xf numFmtId="0" fontId="62" fillId="0" borderId="45" applyNumberFormat="0" applyFill="0" applyProtection="0">
      <alignment horizontal="left"/>
    </xf>
    <xf numFmtId="0" fontId="62" fillId="0" borderId="45" applyNumberFormat="0" applyFill="0" applyProtection="0">
      <alignment horizontal="left"/>
    </xf>
    <xf numFmtId="0" fontId="62" fillId="0" borderId="26" applyNumberFormat="0" applyFill="0" applyProtection="0">
      <alignment horizontal="left"/>
    </xf>
    <xf numFmtId="0" fontId="67" fillId="45" borderId="0" applyNumberFormat="0" applyBorder="0" applyAlignment="0" applyProtection="0"/>
    <xf numFmtId="0" fontId="167" fillId="8" borderId="0" applyNumberFormat="0" applyBorder="0" applyAlignment="0" applyProtection="0"/>
    <xf numFmtId="0" fontId="67" fillId="8"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8" borderId="0" applyNumberFormat="0" applyBorder="0" applyAlignment="0" applyProtection="0"/>
    <xf numFmtId="0" fontId="67" fillId="96" borderId="0" applyNumberFormat="0" applyBorder="0" applyProtection="0">
      <alignment horizontal="left"/>
    </xf>
    <xf numFmtId="0" fontId="67" fillId="96" borderId="0" applyNumberFormat="0" applyBorder="0" applyProtection="0">
      <alignment horizontal="left"/>
    </xf>
    <xf numFmtId="0" fontId="67" fillId="96" borderId="0" applyNumberFormat="0" applyBorder="0" applyProtection="0">
      <alignment horizontal="left"/>
    </xf>
    <xf numFmtId="0" fontId="67" fillId="96" borderId="0" applyNumberFormat="0" applyBorder="0" applyProtection="0">
      <alignment horizontal="left"/>
    </xf>
    <xf numFmtId="0" fontId="67" fillId="52" borderId="0" applyNumberFormat="0" applyBorder="0" applyProtection="0">
      <alignment horizontal="left"/>
    </xf>
    <xf numFmtId="0" fontId="68" fillId="0" borderId="0" applyNumberFormat="0" applyFill="0" applyBorder="0" applyAlignment="0" applyProtection="0"/>
    <xf numFmtId="0" fontId="43" fillId="0" borderId="0" applyNumberFormat="0" applyFill="0" applyBorder="0" applyAlignment="0" applyProtection="0"/>
    <xf numFmtId="0" fontId="11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209" fontId="171" fillId="0" borderId="0" applyBorder="0">
      <alignment horizontal="center" vertical="center" wrapText="1"/>
      <protection locked="0"/>
    </xf>
    <xf numFmtId="0" fontId="23" fillId="5" borderId="21" applyNumberFormat="0" applyFont="0" applyAlignment="0" applyProtection="0"/>
    <xf numFmtId="0" fontId="23" fillId="5" borderId="21" applyNumberFormat="0" applyFont="0" applyAlignment="0" applyProtection="0"/>
    <xf numFmtId="0" fontId="56" fillId="38" borderId="21" applyNumberFormat="0" applyAlignment="0" applyProtection="0"/>
    <xf numFmtId="0" fontId="37" fillId="5" borderId="21" applyNumberFormat="0" applyFont="0" applyAlignment="0" applyProtection="0"/>
    <xf numFmtId="0" fontId="36" fillId="38" borderId="21" applyNumberFormat="0" applyAlignment="0" applyProtection="0"/>
    <xf numFmtId="0" fontId="23" fillId="5" borderId="21" applyNumberFormat="0" applyFont="0" applyAlignment="0" applyProtection="0"/>
    <xf numFmtId="0" fontId="36" fillId="5" borderId="21" applyNumberFormat="0" applyFont="0" applyAlignment="0" applyProtection="0"/>
    <xf numFmtId="0" fontId="56" fillId="38" borderId="21" applyNumberFormat="0" applyAlignment="0" applyProtection="0"/>
    <xf numFmtId="0" fontId="56" fillId="38" borderId="21" applyNumberFormat="0" applyAlignment="0" applyProtection="0"/>
    <xf numFmtId="0" fontId="24" fillId="38" borderId="21" applyNumberFormat="0" applyAlignment="0" applyProtection="0"/>
    <xf numFmtId="0" fontId="24" fillId="38" borderId="21" applyNumberFormat="0" applyAlignment="0" applyProtection="0"/>
    <xf numFmtId="0" fontId="23" fillId="5" borderId="21" applyNumberFormat="0" applyFont="0" applyAlignment="0" applyProtection="0"/>
    <xf numFmtId="0" fontId="132" fillId="70" borderId="21" applyNumberFormat="0" applyProtection="0">
      <alignment horizontal="left"/>
    </xf>
    <xf numFmtId="0" fontId="132" fillId="70" borderId="21" applyNumberFormat="0" applyProtection="0">
      <alignment horizontal="left"/>
    </xf>
    <xf numFmtId="0" fontId="132" fillId="70" borderId="21" applyNumberFormat="0" applyProtection="0">
      <alignment horizontal="left"/>
    </xf>
    <xf numFmtId="0" fontId="132" fillId="70" borderId="21" applyNumberFormat="0" applyProtection="0">
      <alignment horizontal="left"/>
    </xf>
    <xf numFmtId="0" fontId="132" fillId="97" borderId="21" applyNumberFormat="0" applyProtection="0">
      <alignment horizontal="left"/>
    </xf>
    <xf numFmtId="9" fontId="36" fillId="0" borderId="0" applyFont="0" applyFill="0" applyBorder="0" applyAlignment="0" applyProtection="0"/>
    <xf numFmtId="9" fontId="36" fillId="0" borderId="0" applyFont="0" applyFill="0" applyBorder="0" applyAlignment="0" applyProtection="0"/>
    <xf numFmtId="9" fontId="24" fillId="0" borderId="0" applyFill="0" applyBorder="0" applyAlignment="0" applyProtection="0"/>
    <xf numFmtId="9" fontId="123" fillId="0" borderId="0" applyFont="0" applyFill="0" applyBorder="0" applyAlignment="0" applyProtection="0"/>
    <xf numFmtId="9" fontId="105" fillId="0" borderId="0"/>
    <xf numFmtId="9" fontId="24" fillId="0" borderId="0" applyBorder="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ill="0" applyBorder="0" applyAlignment="0" applyProtection="0"/>
    <xf numFmtId="9" fontId="12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56" fillId="0" borderId="0" applyFill="0" applyBorder="0" applyAlignment="0" applyProtection="0"/>
    <xf numFmtId="9" fontId="23" fillId="0" borderId="0" applyFont="0" applyFill="0" applyBorder="0" applyAlignment="0" applyProtection="0"/>
    <xf numFmtId="9" fontId="24" fillId="0" borderId="0" applyFill="0" applyBorder="0" applyAlignment="0" applyProtection="0"/>
    <xf numFmtId="0" fontId="57" fillId="11" borderId="22" applyNumberFormat="0" applyAlignment="0" applyProtection="0"/>
    <xf numFmtId="0" fontId="57" fillId="69" borderId="22" applyNumberFormat="0" applyProtection="0">
      <alignment horizontal="left"/>
    </xf>
    <xf numFmtId="0" fontId="57" fillId="69" borderId="22" applyNumberFormat="0" applyProtection="0">
      <alignment horizontal="left"/>
    </xf>
    <xf numFmtId="0" fontId="57" fillId="61" borderId="22" applyNumberFormat="0" applyAlignment="0" applyProtection="0"/>
    <xf numFmtId="0" fontId="62" fillId="54" borderId="46" applyNumberFormat="0" applyProtection="0">
      <alignment horizontal="left"/>
    </xf>
    <xf numFmtId="0" fontId="62" fillId="54" borderId="46" applyNumberFormat="0" applyProtection="0">
      <alignment horizontal="left"/>
    </xf>
    <xf numFmtId="0" fontId="62" fillId="54" borderId="46" applyNumberFormat="0" applyProtection="0">
      <alignment horizontal="left"/>
    </xf>
    <xf numFmtId="0" fontId="62" fillId="54" borderId="46" applyNumberFormat="0" applyProtection="0">
      <alignment horizontal="left"/>
    </xf>
    <xf numFmtId="0" fontId="49" fillId="0" borderId="20" applyNumberFormat="0" applyFill="0" applyAlignment="0" applyProtection="0"/>
    <xf numFmtId="0" fontId="69" fillId="0" borderId="20" applyNumberFormat="0" applyFill="0" applyAlignment="0" applyProtection="0"/>
    <xf numFmtId="0" fontId="65" fillId="13" borderId="0" applyNumberFormat="0" applyBorder="0" applyAlignment="0" applyProtection="0"/>
    <xf numFmtId="0" fontId="168" fillId="70" borderId="0" applyNumberFormat="0" applyBorder="0" applyProtection="0">
      <alignment horizontal="left"/>
    </xf>
    <xf numFmtId="0" fontId="168" fillId="70" borderId="0" applyNumberFormat="0" applyBorder="0" applyProtection="0">
      <alignment horizontal="left"/>
    </xf>
    <xf numFmtId="0" fontId="168" fillId="70" borderId="0" applyNumberFormat="0" applyBorder="0" applyProtection="0">
      <alignment horizontal="left"/>
    </xf>
    <xf numFmtId="0" fontId="168" fillId="70" borderId="0" applyNumberFormat="0" applyBorder="0" applyProtection="0">
      <alignment horizontal="left"/>
    </xf>
    <xf numFmtId="0" fontId="65" fillId="98" borderId="0" applyNumberFormat="0" applyBorder="0" applyProtection="0">
      <alignment horizontal="left"/>
    </xf>
    <xf numFmtId="0" fontId="134" fillId="0" borderId="0"/>
    <xf numFmtId="0" fontId="134" fillId="0" borderId="0"/>
    <xf numFmtId="0" fontId="24" fillId="0" borderId="0"/>
    <xf numFmtId="0" fontId="169" fillId="0" borderId="1">
      <alignment vertical="center" wrapText="1"/>
    </xf>
    <xf numFmtId="0" fontId="23" fillId="0" borderId="0">
      <alignment vertical="justify"/>
    </xf>
    <xf numFmtId="0" fontId="70" fillId="0" borderId="0" applyNumberFormat="0" applyFill="0" applyBorder="0" applyAlignment="0" applyProtection="0"/>
    <xf numFmtId="0" fontId="70" fillId="0" borderId="0" applyNumberFormat="0" applyFill="0" applyBorder="0" applyProtection="0">
      <alignment horizontal="left"/>
    </xf>
    <xf numFmtId="0" fontId="70" fillId="0" borderId="0" applyNumberFormat="0" applyFill="0" applyBorder="0" applyProtection="0">
      <alignment horizontal="left"/>
    </xf>
    <xf numFmtId="0" fontId="70" fillId="0" borderId="0" applyNumberFormat="0" applyFill="0" applyBorder="0" applyProtection="0">
      <alignment horizontal="left"/>
    </xf>
    <xf numFmtId="0" fontId="70" fillId="0" borderId="0" applyNumberFormat="0" applyFill="0" applyBorder="0" applyProtection="0">
      <alignment horizontal="left"/>
    </xf>
    <xf numFmtId="0" fontId="70" fillId="0" borderId="0" applyNumberFormat="0" applyFill="0" applyBorder="0" applyProtection="0">
      <alignment horizontal="left"/>
    </xf>
    <xf numFmtId="0" fontId="68" fillId="0" borderId="0" applyNumberFormat="0" applyFill="0" applyBorder="0" applyAlignment="0" applyProtection="0"/>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54" fillId="0" borderId="0" applyNumberFormat="0" applyFill="0" applyBorder="0" applyAlignment="0" applyProtection="0"/>
    <xf numFmtId="0" fontId="70" fillId="0" borderId="0" applyNumberFormat="0" applyFill="0" applyBorder="0" applyAlignment="0" applyProtection="0"/>
    <xf numFmtId="164" fontId="170" fillId="0" borderId="0" applyFont="0" applyFill="0" applyBorder="0" applyAlignment="0" applyProtection="0"/>
    <xf numFmtId="165" fontId="17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8" fontId="36" fillId="0" borderId="0" applyFont="0" applyFill="0" applyBorder="0" applyAlignment="0" applyProtection="0"/>
    <xf numFmtId="165" fontId="24" fillId="0" borderId="0" applyFont="0" applyFill="0" applyBorder="0" applyAlignment="0" applyProtection="0"/>
    <xf numFmtId="211" fontId="56" fillId="0" borderId="0" applyFill="0" applyBorder="0" applyAlignment="0" applyProtection="0"/>
    <xf numFmtId="177" fontId="56" fillId="0" borderId="0" applyFill="0" applyBorder="0" applyAlignment="0" applyProtection="0"/>
    <xf numFmtId="165" fontId="36" fillId="0" borderId="0" applyFont="0" applyFill="0" applyBorder="0" applyAlignment="0" applyProtection="0"/>
    <xf numFmtId="165" fontId="24" fillId="0" borderId="0" applyFont="0" applyFill="0" applyBorder="0" applyAlignment="0" applyProtection="0"/>
    <xf numFmtId="177" fontId="24" fillId="0" borderId="0" applyFill="0" applyBorder="0" applyAlignment="0" applyProtection="0"/>
    <xf numFmtId="177" fontId="56"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208" fontId="24" fillId="0" borderId="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86" fontId="56" fillId="0" borderId="0" applyFill="0" applyBorder="0" applyAlignment="0" applyProtection="0"/>
    <xf numFmtId="171" fontId="23" fillId="0" borderId="0" applyFont="0" applyFill="0" applyBorder="0" applyAlignment="0" applyProtection="0"/>
    <xf numFmtId="210" fontId="56" fillId="0" borderId="0" applyFill="0" applyBorder="0" applyAlignment="0" applyProtection="0"/>
    <xf numFmtId="186" fontId="56" fillId="0" borderId="0" applyFill="0" applyBorder="0" applyAlignment="0" applyProtection="0"/>
    <xf numFmtId="186" fontId="24" fillId="0" borderId="0" applyFill="0" applyBorder="0" applyAlignment="0" applyProtection="0"/>
    <xf numFmtId="171" fontId="23" fillId="0" borderId="0" applyFont="0" applyFill="0" applyBorder="0" applyAlignment="0" applyProtection="0"/>
    <xf numFmtId="170"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66" fontId="23" fillId="0" borderId="0" applyFont="0" applyFill="0" applyBorder="0" applyAlignment="0" applyProtection="0"/>
    <xf numFmtId="170" fontId="23" fillId="0" borderId="0" applyFont="0" applyFill="0" applyBorder="0" applyAlignment="0" applyProtection="0"/>
    <xf numFmtId="213" fontId="24" fillId="0" borderId="0" applyFill="0" applyBorder="0" applyAlignment="0" applyProtection="0"/>
    <xf numFmtId="170" fontId="36" fillId="0" borderId="0" applyFont="0" applyFill="0" applyBorder="0" applyAlignment="0" applyProtection="0"/>
    <xf numFmtId="171" fontId="36" fillId="0" borderId="0" applyFont="0" applyFill="0" applyBorder="0" applyAlignment="0" applyProtection="0"/>
    <xf numFmtId="167" fontId="23" fillId="0" borderId="0" applyFont="0" applyFill="0" applyBorder="0" applyAlignment="0" applyProtection="0"/>
    <xf numFmtId="171" fontId="23" fillId="0" borderId="0" applyFont="0" applyFill="0" applyBorder="0" applyAlignment="0" applyProtection="0"/>
    <xf numFmtId="165" fontId="122" fillId="0" borderId="0" applyFill="0" applyBorder="0" applyAlignment="0" applyProtection="0"/>
    <xf numFmtId="166" fontId="23" fillId="0" borderId="0" applyFont="0" applyFill="0" applyBorder="0" applyAlignment="0" applyProtection="0"/>
    <xf numFmtId="0" fontId="44" fillId="9" borderId="0" applyNumberFormat="0" applyBorder="0" applyAlignment="0" applyProtection="0"/>
    <xf numFmtId="0" fontId="71" fillId="37" borderId="0" applyNumberFormat="0" applyBorder="0" applyAlignment="0" applyProtection="0"/>
    <xf numFmtId="0" fontId="71" fillId="9"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209" fontId="171" fillId="42" borderId="35" applyFill="0" applyBorder="0">
      <alignment horizontal="center" vertical="center" wrapText="1"/>
      <protection locked="0"/>
    </xf>
    <xf numFmtId="200" fontId="172" fillId="0" borderId="0">
      <alignment wrapText="1"/>
    </xf>
    <xf numFmtId="200" fontId="139" fillId="0" borderId="0">
      <alignment wrapText="1"/>
    </xf>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36" fillId="0" borderId="0"/>
    <xf numFmtId="0" fontId="36" fillId="43" borderId="0" applyNumberFormat="0" applyBorder="0" applyAlignment="0" applyProtection="0"/>
    <xf numFmtId="0" fontId="36" fillId="7" borderId="0" applyNumberFormat="0" applyBorder="0" applyAlignment="0" applyProtection="0"/>
    <xf numFmtId="0" fontId="36" fillId="43" borderId="0" applyNumberFormat="0" applyBorder="0" applyAlignment="0" applyProtection="0"/>
    <xf numFmtId="0" fontId="36" fillId="34" borderId="0" applyNumberFormat="0" applyBorder="0" applyAlignment="0" applyProtection="0"/>
    <xf numFmtId="0" fontId="36" fillId="43" borderId="0" applyNumberFormat="0" applyBorder="0" applyAlignment="0" applyProtection="0"/>
    <xf numFmtId="0" fontId="36" fillId="3" borderId="0" applyNumberFormat="0" applyBorder="0" applyAlignment="0" applyProtection="0"/>
    <xf numFmtId="0" fontId="36" fillId="4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44" borderId="0" applyNumberFormat="0" applyBorder="0" applyAlignment="0" applyProtection="0"/>
    <xf numFmtId="0" fontId="36" fillId="8"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 borderId="0" applyNumberFormat="0" applyBorder="0" applyAlignment="0" applyProtection="0"/>
    <xf numFmtId="0" fontId="36" fillId="4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8" borderId="0" applyNumberFormat="0" applyBorder="0" applyAlignment="0" applyProtection="0"/>
    <xf numFmtId="0" fontId="36" fillId="9" borderId="0" applyNumberFormat="0" applyBorder="0" applyAlignment="0" applyProtection="0"/>
    <xf numFmtId="0" fontId="36" fillId="38"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5"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3" borderId="0" applyNumberFormat="0" applyBorder="0" applyAlignment="0" applyProtection="0"/>
    <xf numFmtId="0" fontId="36" fillId="10" borderId="0" applyNumberFormat="0" applyBorder="0" applyAlignment="0" applyProtection="0"/>
    <xf numFmtId="0" fontId="36" fillId="43"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0" fontId="36" fillId="3" borderId="0" applyNumberFormat="0" applyBorder="0" applyAlignment="0" applyProtection="0"/>
    <xf numFmtId="0" fontId="36" fillId="4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47" borderId="0" applyNumberFormat="0" applyBorder="0" applyAlignment="0" applyProtection="0"/>
    <xf numFmtId="0" fontId="36" fillId="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4" borderId="0" applyNumberFormat="0" applyBorder="0" applyAlignment="0" applyProtection="0"/>
    <xf numFmtId="0" fontId="36" fillId="4" borderId="0" applyNumberFormat="0" applyBorder="0" applyAlignment="0" applyProtection="0"/>
    <xf numFmtId="0" fontId="36" fillId="44" borderId="0" applyNumberFormat="0" applyBorder="0" applyAlignment="0" applyProtection="0"/>
    <xf numFmtId="0" fontId="36" fillId="3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7" borderId="0" applyNumberFormat="0" applyBorder="0" applyAlignment="0" applyProtection="0"/>
    <xf numFmtId="0" fontId="36" fillId="49" borderId="0" applyNumberFormat="0" applyBorder="0" applyProtection="0">
      <alignment horizontal="left"/>
    </xf>
    <xf numFmtId="0" fontId="36" fillId="49" borderId="0" applyNumberFormat="0" applyBorder="0" applyProtection="0">
      <alignment horizontal="left"/>
    </xf>
    <xf numFmtId="0" fontId="36" fillId="49" borderId="0" applyNumberFormat="0" applyBorder="0" applyProtection="0">
      <alignment horizontal="left"/>
    </xf>
    <xf numFmtId="0" fontId="36" fillId="49" borderId="0" applyNumberFormat="0" applyBorder="0" applyProtection="0">
      <alignment horizontal="left"/>
    </xf>
    <xf numFmtId="0" fontId="36" fillId="8" borderId="0" applyNumberFormat="0" applyBorder="0" applyAlignment="0" applyProtection="0"/>
    <xf numFmtId="0" fontId="36" fillId="51" borderId="0" applyNumberFormat="0" applyBorder="0" applyProtection="0">
      <alignment horizontal="left"/>
    </xf>
    <xf numFmtId="0" fontId="36" fillId="51" borderId="0" applyNumberFormat="0" applyBorder="0" applyProtection="0">
      <alignment horizontal="left"/>
    </xf>
    <xf numFmtId="0" fontId="36" fillId="51" borderId="0" applyNumberFormat="0" applyBorder="0" applyProtection="0">
      <alignment horizontal="left"/>
    </xf>
    <xf numFmtId="0" fontId="36" fillId="51" borderId="0" applyNumberFormat="0" applyBorder="0" applyProtection="0">
      <alignment horizontal="left"/>
    </xf>
    <xf numFmtId="0" fontId="36" fillId="9" borderId="0" applyNumberFormat="0" applyBorder="0" applyAlignment="0" applyProtection="0"/>
    <xf numFmtId="0" fontId="36" fillId="53" borderId="0" applyNumberFormat="0" applyBorder="0" applyProtection="0">
      <alignment horizontal="left"/>
    </xf>
    <xf numFmtId="0" fontId="36" fillId="53" borderId="0" applyNumberFormat="0" applyBorder="0" applyProtection="0">
      <alignment horizontal="left"/>
    </xf>
    <xf numFmtId="0" fontId="36" fillId="53" borderId="0" applyNumberFormat="0" applyBorder="0" applyProtection="0">
      <alignment horizontal="left"/>
    </xf>
    <xf numFmtId="0" fontId="36" fillId="53" borderId="0" applyNumberFormat="0" applyBorder="0" applyProtection="0">
      <alignment horizontal="left"/>
    </xf>
    <xf numFmtId="0" fontId="36" fillId="10" borderId="0" applyNumberFormat="0" applyBorder="0" applyAlignment="0" applyProtection="0"/>
    <xf numFmtId="0" fontId="36" fillId="54" borderId="0" applyNumberFormat="0" applyBorder="0" applyProtection="0">
      <alignment horizontal="left"/>
    </xf>
    <xf numFmtId="0" fontId="36" fillId="54" borderId="0" applyNumberFormat="0" applyBorder="0" applyProtection="0">
      <alignment horizontal="left"/>
    </xf>
    <xf numFmtId="0" fontId="36" fillId="54" borderId="0" applyNumberFormat="0" applyBorder="0" applyProtection="0">
      <alignment horizontal="left"/>
    </xf>
    <xf numFmtId="0" fontId="36" fillId="54" borderId="0" applyNumberFormat="0" applyBorder="0" applyProtection="0">
      <alignment horizontal="left"/>
    </xf>
    <xf numFmtId="0" fontId="36" fillId="6" borderId="0" applyNumberFormat="0" applyBorder="0" applyAlignment="0" applyProtection="0"/>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4" borderId="0" applyNumberFormat="0" applyBorder="0" applyAlignment="0" applyProtection="0"/>
    <xf numFmtId="0" fontId="36" fillId="57" borderId="0" applyNumberFormat="0" applyBorder="0" applyProtection="0">
      <alignment horizontal="left"/>
    </xf>
    <xf numFmtId="0" fontId="36" fillId="57" borderId="0" applyNumberFormat="0" applyBorder="0" applyProtection="0">
      <alignment horizontal="left"/>
    </xf>
    <xf numFmtId="0" fontId="36" fillId="57" borderId="0" applyNumberFormat="0" applyBorder="0" applyProtection="0">
      <alignment horizontal="left"/>
    </xf>
    <xf numFmtId="0" fontId="36" fillId="57" borderId="0" applyNumberFormat="0" applyBorder="0" applyProtection="0">
      <alignment horizontal="left"/>
    </xf>
    <xf numFmtId="0" fontId="36" fillId="59" borderId="0" applyNumberFormat="0" applyBorder="0" applyAlignment="0" applyProtection="0"/>
    <xf numFmtId="0" fontId="36" fillId="14"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11" borderId="0" applyNumberFormat="0" applyBorder="0" applyAlignment="0" applyProtection="0"/>
    <xf numFmtId="0" fontId="36" fillId="59"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1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15" borderId="0" applyNumberFormat="0" applyBorder="0" applyAlignment="0" applyProtection="0"/>
    <xf numFmtId="0" fontId="36" fillId="63" borderId="0" applyNumberFormat="0" applyBorder="0" applyAlignment="0" applyProtection="0"/>
    <xf numFmtId="0" fontId="36" fillId="64" borderId="0" applyNumberFormat="0" applyBorder="0" applyAlignment="0" applyProtection="0"/>
    <xf numFmtId="0" fontId="36" fillId="63" borderId="0" applyNumberFormat="0" applyBorder="0" applyAlignment="0" applyProtection="0"/>
    <xf numFmtId="0" fontId="36" fillId="13"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59" borderId="0" applyNumberFormat="0" applyBorder="0" applyAlignment="0" applyProtection="0"/>
    <xf numFmtId="0" fontId="36" fillId="10" borderId="0" applyNumberFormat="0" applyBorder="0" applyAlignment="0" applyProtection="0"/>
    <xf numFmtId="0" fontId="36" fillId="59" borderId="0" applyNumberFormat="0" applyBorder="0" applyAlignment="0" applyProtection="0"/>
    <xf numFmtId="0" fontId="36" fillId="46" borderId="0" applyNumberFormat="0" applyBorder="0" applyAlignment="0" applyProtection="0"/>
    <xf numFmtId="0" fontId="36" fillId="59" borderId="0" applyNumberFormat="0" applyBorder="0" applyAlignment="0" applyProtection="0"/>
    <xf numFmtId="0" fontId="36" fillId="11" borderId="0" applyNumberFormat="0" applyBorder="0" applyAlignment="0" applyProtection="0"/>
    <xf numFmtId="0" fontId="36" fillId="59"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5" borderId="0" applyNumberFormat="0" applyBorder="0" applyAlignment="0" applyProtection="0"/>
    <xf numFmtId="0" fontId="36" fillId="14" borderId="0" applyNumberFormat="0" applyBorder="0" applyAlignment="0" applyProtection="0"/>
    <xf numFmtId="0" fontId="36" fillId="65" borderId="0" applyNumberFormat="0" applyBorder="0" applyAlignment="0" applyProtection="0"/>
    <xf numFmtId="0" fontId="36" fillId="60"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44" borderId="0" applyNumberFormat="0" applyBorder="0" applyAlignment="0" applyProtection="0"/>
    <xf numFmtId="0" fontId="36" fillId="16" borderId="0" applyNumberFormat="0" applyBorder="0" applyAlignment="0" applyProtection="0"/>
    <xf numFmtId="0" fontId="36" fillId="44" borderId="0" applyNumberFormat="0" applyBorder="0" applyAlignment="0" applyProtection="0"/>
    <xf numFmtId="0" fontId="36" fillId="66" borderId="0" applyNumberFormat="0" applyBorder="0" applyAlignment="0" applyProtection="0"/>
    <xf numFmtId="0" fontId="36" fillId="44" borderId="0" applyNumberFormat="0" applyBorder="0" applyAlignment="0" applyProtection="0"/>
    <xf numFmtId="0" fontId="36" fillId="4" borderId="0" applyNumberFormat="0" applyBorder="0" applyAlignment="0" applyProtection="0"/>
    <xf numFmtId="0" fontId="36" fillId="4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14" borderId="0" applyNumberFormat="0" applyBorder="0" applyAlignment="0" applyProtection="0"/>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12" borderId="0" applyNumberFormat="0" applyBorder="0" applyAlignment="0" applyProtection="0"/>
    <xf numFmtId="0" fontId="36" fillId="68" borderId="0" applyNumberFormat="0" applyBorder="0" applyProtection="0">
      <alignment horizontal="left"/>
    </xf>
    <xf numFmtId="0" fontId="36" fillId="68" borderId="0" applyNumberFormat="0" applyBorder="0" applyProtection="0">
      <alignment horizontal="left"/>
    </xf>
    <xf numFmtId="0" fontId="36" fillId="68" borderId="0" applyNumberFormat="0" applyBorder="0" applyProtection="0">
      <alignment horizontal="left"/>
    </xf>
    <xf numFmtId="0" fontId="36" fillId="68" borderId="0" applyNumberFormat="0" applyBorder="0" applyProtection="0">
      <alignment horizontal="left"/>
    </xf>
    <xf numFmtId="0" fontId="36" fillId="15" borderId="0" applyNumberFormat="0" applyBorder="0" applyAlignment="0" applyProtection="0"/>
    <xf numFmtId="0" fontId="36" fillId="53" borderId="0" applyNumberFormat="0" applyBorder="0" applyProtection="0">
      <alignment horizontal="left"/>
    </xf>
    <xf numFmtId="0" fontId="36" fillId="53" borderId="0" applyNumberFormat="0" applyBorder="0" applyProtection="0">
      <alignment horizontal="left"/>
    </xf>
    <xf numFmtId="0" fontId="36" fillId="53" borderId="0" applyNumberFormat="0" applyBorder="0" applyProtection="0">
      <alignment horizontal="left"/>
    </xf>
    <xf numFmtId="0" fontId="36" fillId="53" borderId="0" applyNumberFormat="0" applyBorder="0" applyProtection="0">
      <alignment horizontal="left"/>
    </xf>
    <xf numFmtId="0" fontId="36" fillId="10" borderId="0" applyNumberFormat="0" applyBorder="0" applyAlignment="0" applyProtection="0"/>
    <xf numFmtId="0" fontId="36" fillId="69" borderId="0" applyNumberFormat="0" applyBorder="0" applyProtection="0">
      <alignment horizontal="left"/>
    </xf>
    <xf numFmtId="0" fontId="36" fillId="69" borderId="0" applyNumberFormat="0" applyBorder="0" applyProtection="0">
      <alignment horizontal="left"/>
    </xf>
    <xf numFmtId="0" fontId="36" fillId="69" borderId="0" applyNumberFormat="0" applyBorder="0" applyProtection="0">
      <alignment horizontal="left"/>
    </xf>
    <xf numFmtId="0" fontId="36" fillId="69" borderId="0" applyNumberFormat="0" applyBorder="0" applyProtection="0">
      <alignment horizontal="left"/>
    </xf>
    <xf numFmtId="0" fontId="36" fillId="14" borderId="0" applyNumberFormat="0" applyBorder="0" applyAlignment="0" applyProtection="0"/>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56" borderId="0" applyNumberFormat="0" applyBorder="0" applyProtection="0">
      <alignment horizontal="left"/>
    </xf>
    <xf numFmtId="0" fontId="36" fillId="16" borderId="0" applyNumberFormat="0" applyBorder="0" applyAlignment="0" applyProtection="0"/>
    <xf numFmtId="0" fontId="36" fillId="70" borderId="0" applyNumberFormat="0" applyBorder="0" applyProtection="0">
      <alignment horizontal="left"/>
    </xf>
    <xf numFmtId="0" fontId="36" fillId="70" borderId="0" applyNumberFormat="0" applyBorder="0" applyProtection="0">
      <alignment horizontal="left"/>
    </xf>
    <xf numFmtId="0" fontId="36" fillId="70" borderId="0" applyNumberFormat="0" applyBorder="0" applyProtection="0">
      <alignment horizontal="left"/>
    </xf>
    <xf numFmtId="0" fontId="36" fillId="70" borderId="0" applyNumberFormat="0" applyBorder="0" applyProtection="0">
      <alignment horizontal="left"/>
    </xf>
    <xf numFmtId="209" fontId="171" fillId="0" borderId="0" applyBorder="0">
      <alignment horizontal="center" vertical="center" wrapText="1"/>
      <protection locked="0"/>
    </xf>
    <xf numFmtId="9" fontId="24" fillId="0" borderId="0" applyBorder="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38" borderId="21" applyNumberFormat="0" applyAlignment="0" applyProtection="0"/>
    <xf numFmtId="0" fontId="36" fillId="5" borderId="21"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8"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0"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0" fontId="36" fillId="0" borderId="0" applyFont="0" applyFill="0" applyBorder="0" applyAlignment="0" applyProtection="0"/>
    <xf numFmtId="171" fontId="3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54" borderId="46" applyNumberFormat="0" applyProtection="0">
      <alignment horizontal="left"/>
    </xf>
    <xf numFmtId="0" fontId="62" fillId="54" borderId="46" applyNumberFormat="0" applyProtection="0">
      <alignment horizontal="left"/>
    </xf>
    <xf numFmtId="0" fontId="62" fillId="54" borderId="46" applyNumberFormat="0" applyProtection="0">
      <alignment horizontal="left"/>
    </xf>
    <xf numFmtId="0" fontId="62" fillId="54" borderId="46" applyNumberFormat="0" applyProtection="0">
      <alignment horizontal="left"/>
    </xf>
    <xf numFmtId="0" fontId="57" fillId="69" borderId="22" applyNumberFormat="0" applyProtection="0">
      <alignment horizontal="left"/>
    </xf>
    <xf numFmtId="0" fontId="57" fillId="69" borderId="22" applyNumberFormat="0" applyProtection="0">
      <alignment horizontal="left"/>
    </xf>
    <xf numFmtId="0" fontId="57" fillId="11" borderId="22" applyNumberFormat="0" applyAlignment="0" applyProtection="0"/>
    <xf numFmtId="0" fontId="62" fillId="0" borderId="45" applyNumberFormat="0" applyFill="0" applyProtection="0">
      <alignment horizontal="left"/>
    </xf>
    <xf numFmtId="0" fontId="62" fillId="0" borderId="45" applyNumberFormat="0" applyFill="0" applyProtection="0">
      <alignment horizontal="left"/>
    </xf>
    <xf numFmtId="0" fontId="62" fillId="0" borderId="45" applyNumberFormat="0" applyFill="0" applyProtection="0">
      <alignment horizontal="left"/>
    </xf>
    <xf numFmtId="0" fontId="62" fillId="0" borderId="45" applyNumberFormat="0" applyFill="0" applyProtection="0">
      <alignment horizontal="left"/>
    </xf>
    <xf numFmtId="0" fontId="62" fillId="0" borderId="26"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53" fillId="0" borderId="26" applyNumberFormat="0" applyFill="0" applyAlignment="0" applyProtection="0"/>
    <xf numFmtId="0" fontId="62" fillId="0" borderId="23" applyNumberFormat="0" applyFill="0" applyAlignment="0" applyProtection="0"/>
    <xf numFmtId="0" fontId="62" fillId="0" borderId="26" applyNumberFormat="0" applyFill="0" applyAlignment="0" applyProtection="0"/>
    <xf numFmtId="0" fontId="57" fillId="43" borderId="22" applyNumberFormat="0" applyAlignment="0" applyProtection="0"/>
    <xf numFmtId="0" fontId="57" fillId="43" borderId="22" applyNumberFormat="0" applyAlignment="0" applyProtection="0"/>
    <xf numFmtId="0" fontId="57" fillId="43" borderId="22" applyNumberFormat="0" applyAlignment="0" applyProtection="0"/>
    <xf numFmtId="0" fontId="57" fillId="3" borderId="22" applyNumberFormat="0" applyAlignment="0" applyProtection="0"/>
    <xf numFmtId="0" fontId="57" fillId="11" borderId="22" applyNumberFormat="0" applyAlignment="0" applyProtection="0"/>
    <xf numFmtId="0" fontId="57" fillId="61" borderId="22" applyNumberFormat="0" applyAlignment="0" applyProtection="0"/>
    <xf numFmtId="0" fontId="51" fillId="11" borderId="22" applyNumberFormat="0" applyAlignment="0" applyProtection="0"/>
    <xf numFmtId="0" fontId="57" fillId="43" borderId="22" applyNumberFormat="0" applyAlignment="0" applyProtection="0"/>
    <xf numFmtId="0" fontId="57" fillId="11" borderId="22" applyNumberFormat="0" applyAlignment="0" applyProtection="0"/>
    <xf numFmtId="0" fontId="53" fillId="0" borderId="23" applyNumberFormat="0" applyFill="0" applyAlignment="0" applyProtection="0"/>
    <xf numFmtId="0" fontId="53" fillId="0" borderId="23" applyNumberFormat="0" applyFill="0" applyAlignment="0" applyProtection="0"/>
    <xf numFmtId="0" fontId="51" fillId="3" borderId="22" applyNumberFormat="0" applyAlignment="0" applyProtection="0"/>
    <xf numFmtId="0" fontId="51" fillId="3" borderId="22" applyNumberFormat="0" applyAlignment="0" applyProtection="0"/>
    <xf numFmtId="187" fontId="135" fillId="0" borderId="14" applyAlignment="0" applyProtection="0"/>
    <xf numFmtId="0" fontId="41" fillId="3" borderId="15" applyNumberFormat="0" applyAlignment="0" applyProtection="0"/>
    <xf numFmtId="0" fontId="41" fillId="3" borderId="15" applyNumberFormat="0" applyAlignment="0" applyProtection="0"/>
    <xf numFmtId="0" fontId="48" fillId="4" borderId="15" applyNumberFormat="0" applyAlignment="0" applyProtection="0"/>
    <xf numFmtId="0" fontId="48" fillId="4" borderId="15" applyNumberFormat="0" applyAlignment="0" applyProtection="0"/>
    <xf numFmtId="0" fontId="25" fillId="5" borderId="21" applyNumberFormat="0" applyFont="0" applyAlignment="0" applyProtection="0"/>
    <xf numFmtId="0" fontId="25" fillId="5" borderId="21" applyNumberFormat="0" applyFont="0" applyAlignment="0" applyProtection="0"/>
    <xf numFmtId="0" fontId="91" fillId="38" borderId="15" applyNumberFormat="0" applyAlignment="0" applyProtection="0"/>
    <xf numFmtId="0" fontId="25" fillId="5" borderId="21" applyNumberFormat="0" applyFont="0" applyAlignment="0" applyProtection="0"/>
    <xf numFmtId="0" fontId="91" fillId="38" borderId="15" applyNumberFormat="0" applyAlignment="0" applyProtection="0"/>
    <xf numFmtId="0" fontId="25" fillId="5" borderId="21" applyNumberFormat="0" applyFont="0" applyAlignment="0" applyProtection="0"/>
    <xf numFmtId="0" fontId="55" fillId="4" borderId="15" applyNumberFormat="0" applyAlignment="0" applyProtection="0"/>
    <xf numFmtId="0" fontId="158" fillId="51" borderId="15" applyNumberFormat="0" applyProtection="0">
      <alignment horizontal="left"/>
    </xf>
    <xf numFmtId="0" fontId="158" fillId="51" borderId="15" applyNumberFormat="0" applyProtection="0">
      <alignment horizontal="left"/>
    </xf>
    <xf numFmtId="0" fontId="158" fillId="51" borderId="15" applyNumberFormat="0" applyProtection="0">
      <alignment horizontal="left"/>
    </xf>
    <xf numFmtId="0" fontId="158" fillId="51" borderId="15" applyNumberFormat="0" applyProtection="0">
      <alignment horizontal="left"/>
    </xf>
    <xf numFmtId="0" fontId="55" fillId="4" borderId="15" applyNumberFormat="0" applyAlignment="0" applyProtection="0"/>
    <xf numFmtId="0" fontId="48" fillId="4" borderId="15" applyNumberFormat="0" applyAlignment="0" applyProtection="0"/>
    <xf numFmtId="0" fontId="55" fillId="35" borderId="15" applyNumberFormat="0" applyAlignment="0" applyProtection="0"/>
    <xf numFmtId="0" fontId="55" fillId="4" borderId="15" applyNumberFormat="0" applyAlignment="0" applyProtection="0"/>
    <xf numFmtId="0" fontId="55" fillId="63" borderId="15" applyNumberFormat="0" applyAlignment="0" applyProtection="0"/>
    <xf numFmtId="0" fontId="55" fillId="63" borderId="15" applyNumberFormat="0" applyAlignment="0" applyProtection="0"/>
    <xf numFmtId="0" fontId="58" fillId="11" borderId="15" applyNumberFormat="0" applyAlignment="0" applyProtection="0"/>
    <xf numFmtId="0" fontId="58" fillId="43" borderId="15" applyNumberFormat="0" applyAlignment="0" applyProtection="0"/>
    <xf numFmtId="0" fontId="41" fillId="11" borderId="15" applyNumberFormat="0" applyAlignment="0" applyProtection="0"/>
    <xf numFmtId="0" fontId="58" fillId="61" borderId="15" applyNumberFormat="0" applyAlignment="0" applyProtection="0"/>
    <xf numFmtId="0" fontId="58" fillId="11" borderId="15" applyNumberFormat="0" applyAlignment="0" applyProtection="0"/>
    <xf numFmtId="0" fontId="58" fillId="3" borderId="15" applyNumberFormat="0" applyAlignment="0" applyProtection="0"/>
    <xf numFmtId="0" fontId="58" fillId="43" borderId="15" applyNumberFormat="0" applyAlignment="0" applyProtection="0"/>
    <xf numFmtId="0" fontId="58" fillId="43" borderId="15" applyNumberFormat="0" applyAlignment="0" applyProtection="0"/>
    <xf numFmtId="0" fontId="58" fillId="43" borderId="15" applyNumberFormat="0" applyAlignment="0" applyProtection="0"/>
    <xf numFmtId="0" fontId="58" fillId="11" borderId="15" applyNumberFormat="0" applyAlignment="0" applyProtection="0"/>
    <xf numFmtId="0" fontId="166" fillId="54" borderId="15" applyNumberFormat="0" applyProtection="0">
      <alignment horizontal="left"/>
    </xf>
    <xf numFmtId="0" fontId="166" fillId="54" borderId="15" applyNumberFormat="0" applyProtection="0">
      <alignment horizontal="left"/>
    </xf>
    <xf numFmtId="0" fontId="166" fillId="54" borderId="15" applyNumberFormat="0" applyProtection="0">
      <alignment horizontal="left"/>
    </xf>
    <xf numFmtId="0" fontId="166" fillId="54" borderId="15" applyNumberFormat="0" applyProtection="0">
      <alignment horizontal="left"/>
    </xf>
    <xf numFmtId="0" fontId="23" fillId="5" borderId="21" applyNumberFormat="0" applyFont="0" applyAlignment="0" applyProtection="0"/>
    <xf numFmtId="0" fontId="23" fillId="5" borderId="21" applyNumberFormat="0" applyFont="0" applyAlignment="0" applyProtection="0"/>
    <xf numFmtId="0" fontId="56" fillId="38" borderId="21" applyNumberFormat="0" applyAlignment="0" applyProtection="0"/>
    <xf numFmtId="0" fontId="37" fillId="5" borderId="21" applyNumberFormat="0" applyFont="0" applyAlignment="0" applyProtection="0"/>
    <xf numFmtId="0" fontId="36" fillId="38" borderId="21" applyNumberFormat="0" applyAlignment="0" applyProtection="0"/>
    <xf numFmtId="0" fontId="36" fillId="38" borderId="21" applyNumberFormat="0" applyAlignment="0" applyProtection="0"/>
    <xf numFmtId="0" fontId="23" fillId="5" borderId="21" applyNumberFormat="0" applyFont="0" applyAlignment="0" applyProtection="0"/>
    <xf numFmtId="0" fontId="36" fillId="5" borderId="21" applyNumberFormat="0" applyFont="0" applyAlignment="0" applyProtection="0"/>
    <xf numFmtId="0" fontId="36" fillId="5" borderId="21" applyNumberFormat="0" applyFont="0" applyAlignment="0" applyProtection="0"/>
    <xf numFmtId="0" fontId="56" fillId="38" borderId="21" applyNumberFormat="0" applyAlignment="0" applyProtection="0"/>
    <xf numFmtId="0" fontId="56" fillId="38" borderId="21" applyNumberFormat="0" applyAlignment="0" applyProtection="0"/>
    <xf numFmtId="0" fontId="24" fillId="38" borderId="21" applyNumberFormat="0" applyAlignment="0" applyProtection="0"/>
    <xf numFmtId="0" fontId="24" fillId="38" borderId="21" applyNumberFormat="0" applyAlignment="0" applyProtection="0"/>
    <xf numFmtId="0" fontId="23" fillId="5" borderId="21" applyNumberFormat="0" applyFont="0" applyAlignment="0" applyProtection="0"/>
    <xf numFmtId="0" fontId="132" fillId="70" borderId="21" applyNumberFormat="0" applyProtection="0">
      <alignment horizontal="left"/>
    </xf>
    <xf numFmtId="0" fontId="132" fillId="70" borderId="21" applyNumberFormat="0" applyProtection="0">
      <alignment horizontal="left"/>
    </xf>
    <xf numFmtId="0" fontId="132" fillId="70" borderId="21" applyNumberFormat="0" applyProtection="0">
      <alignment horizontal="left"/>
    </xf>
    <xf numFmtId="0" fontId="132" fillId="70" borderId="21" applyNumberFormat="0" applyProtection="0">
      <alignment horizontal="left"/>
    </xf>
    <xf numFmtId="0" fontId="57" fillId="11" borderId="2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57" fillId="11" borderId="2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5" fillId="0" borderId="0" applyFont="0" applyFill="0" applyBorder="0" applyAlignment="0" applyProtection="0"/>
    <xf numFmtId="177" fontId="24" fillId="0" borderId="0" applyFill="0" applyBorder="0" applyAlignment="0" applyProtection="0"/>
    <xf numFmtId="0" fontId="11" fillId="0" borderId="0"/>
    <xf numFmtId="9" fontId="35" fillId="0" borderId="0" applyFont="0" applyFill="0" applyBorder="0" applyAlignment="0" applyProtection="0"/>
    <xf numFmtId="0" fontId="35" fillId="0" borderId="0"/>
    <xf numFmtId="0" fontId="11" fillId="0" borderId="0"/>
    <xf numFmtId="0" fontId="11" fillId="0" borderId="0"/>
    <xf numFmtId="176"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0" fontId="36" fillId="0" borderId="0" applyFont="0" applyFill="0" applyBorder="0" applyAlignment="0" applyProtection="0"/>
    <xf numFmtId="165" fontId="24" fillId="0" borderId="0" applyFont="0" applyFill="0" applyBorder="0" applyAlignment="0" applyProtection="0"/>
    <xf numFmtId="9" fontId="36" fillId="0" borderId="0" applyFill="0" applyBorder="0" applyAlignment="0" applyProtection="0"/>
    <xf numFmtId="9" fontId="25" fillId="0" borderId="0" applyFont="0" applyFill="0" applyBorder="0" applyAlignment="0" applyProtection="0"/>
    <xf numFmtId="9" fontId="56" fillId="0" borderId="0" applyFill="0" applyBorder="0" applyAlignment="0" applyProtection="0"/>
    <xf numFmtId="9" fontId="24" fillId="0" borderId="0" applyFont="0" applyFill="0" applyBorder="0" applyAlignment="0" applyProtection="0"/>
    <xf numFmtId="0" fontId="36" fillId="5" borderId="21" applyNumberFormat="0" applyFont="0" applyAlignment="0" applyProtection="0"/>
    <xf numFmtId="0" fontId="56" fillId="0" borderId="0"/>
    <xf numFmtId="0" fontId="37" fillId="0" borderId="0"/>
    <xf numFmtId="0" fontId="24" fillId="0" borderId="0"/>
    <xf numFmtId="0" fontId="35" fillId="0" borderId="0"/>
    <xf numFmtId="0" fontId="37" fillId="0" borderId="0"/>
    <xf numFmtId="0" fontId="66" fillId="0" borderId="0"/>
    <xf numFmtId="0" fontId="37" fillId="0" borderId="0"/>
    <xf numFmtId="0" fontId="25" fillId="0" borderId="0"/>
    <xf numFmtId="0" fontId="37" fillId="0" borderId="0"/>
    <xf numFmtId="0" fontId="23" fillId="0" borderId="0"/>
    <xf numFmtId="0" fontId="11" fillId="0" borderId="0"/>
    <xf numFmtId="0" fontId="11" fillId="0" borderId="0"/>
    <xf numFmtId="0" fontId="37"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56" fillId="0" borderId="0"/>
    <xf numFmtId="0" fontId="24" fillId="0" borderId="0"/>
    <xf numFmtId="0" fontId="23" fillId="0" borderId="0"/>
    <xf numFmtId="0" fontId="23" fillId="0" borderId="0"/>
    <xf numFmtId="0" fontId="11" fillId="0" borderId="0"/>
    <xf numFmtId="0" fontId="25" fillId="0" borderId="0"/>
    <xf numFmtId="0" fontId="35" fillId="0" borderId="0"/>
    <xf numFmtId="0" fontId="11" fillId="0" borderId="0"/>
    <xf numFmtId="0" fontId="35"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35" fillId="0" borderId="0"/>
    <xf numFmtId="0" fontId="66" fillId="0" borderId="0"/>
    <xf numFmtId="0" fontId="36" fillId="0" borderId="0"/>
    <xf numFmtId="0" fontId="11" fillId="0" borderId="0"/>
    <xf numFmtId="0" fontId="11" fillId="0" borderId="0"/>
    <xf numFmtId="0" fontId="11" fillId="0" borderId="0"/>
    <xf numFmtId="0" fontId="11" fillId="0" borderId="0"/>
    <xf numFmtId="0" fontId="24" fillId="0" borderId="0"/>
    <xf numFmtId="0" fontId="24" fillId="0" borderId="0"/>
    <xf numFmtId="0" fontId="56" fillId="0" borderId="0"/>
    <xf numFmtId="0" fontId="61" fillId="0" borderId="0" applyNumberFormat="0" applyFill="0" applyBorder="0" applyAlignment="0" applyProtection="0"/>
    <xf numFmtId="0" fontId="61" fillId="0" borderId="25" applyNumberFormat="0" applyFill="0" applyAlignment="0" applyProtection="0"/>
    <xf numFmtId="0" fontId="60" fillId="0" borderId="18" applyNumberFormat="0" applyFill="0" applyAlignment="0" applyProtection="0"/>
    <xf numFmtId="0" fontId="59" fillId="0" borderId="24" applyNumberFormat="0" applyFill="0" applyAlignment="0" applyProtection="0"/>
    <xf numFmtId="169" fontId="23" fillId="0" borderId="0" applyFont="0" applyFill="0" applyBorder="0" applyAlignment="0" applyProtection="0"/>
    <xf numFmtId="9" fontId="56" fillId="0" borderId="0" applyFont="0" applyFill="0" applyBorder="0" applyAlignment="0" applyProtection="0"/>
    <xf numFmtId="0" fontId="48" fillId="4" borderId="15" applyNumberFormat="0" applyAlignment="0" applyProtection="0"/>
    <xf numFmtId="0" fontId="39" fillId="20" borderId="0" applyNumberFormat="0" applyBorder="0" applyAlignment="0" applyProtection="0"/>
    <xf numFmtId="0" fontId="39" fillId="17" borderId="0" applyNumberFormat="0" applyBorder="0" applyAlignment="0" applyProtection="0"/>
    <xf numFmtId="0" fontId="39" fillId="19" borderId="0" applyNumberFormat="0" applyBorder="0" applyAlignment="0" applyProtection="0"/>
    <xf numFmtId="0" fontId="39" fillId="15" borderId="0" applyNumberFormat="0" applyBorder="0" applyAlignment="0" applyProtection="0"/>
    <xf numFmtId="0" fontId="39" fillId="12" borderId="0" applyNumberFormat="0" applyBorder="0" applyAlignment="0" applyProtection="0"/>
    <xf numFmtId="0" fontId="39" fillId="18" borderId="0" applyNumberFormat="0" applyBorder="0" applyAlignment="0" applyProtection="0"/>
    <xf numFmtId="9" fontId="35" fillId="0" borderId="0" applyFont="0" applyFill="0" applyBorder="0" applyAlignment="0" applyProtection="0"/>
    <xf numFmtId="0" fontId="24" fillId="0" borderId="0"/>
    <xf numFmtId="0" fontId="11" fillId="0" borderId="0"/>
    <xf numFmtId="172" fontId="24" fillId="0" borderId="0" applyFont="0" applyFill="0" applyBorder="0" applyAlignment="0" applyProtection="0"/>
    <xf numFmtId="0" fontId="35" fillId="0" borderId="0"/>
    <xf numFmtId="0" fontId="48" fillId="4" borderId="15" applyNumberFormat="0" applyAlignment="0" applyProtection="0"/>
    <xf numFmtId="0" fontId="57" fillId="11" borderId="22" applyNumberFormat="0" applyAlignment="0" applyProtection="0"/>
    <xf numFmtId="0" fontId="48" fillId="4" borderId="15" applyNumberFormat="0" applyAlignment="0" applyProtection="0"/>
    <xf numFmtId="0" fontId="57" fillId="11" borderId="2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cellStyleXfs>
  <cellXfs count="596">
    <xf numFmtId="0" fontId="0" fillId="0" borderId="0" xfId="0"/>
    <xf numFmtId="49" fontId="20" fillId="0" borderId="0" xfId="5" applyNumberFormat="1"/>
    <xf numFmtId="0" fontId="20" fillId="0" borderId="0" xfId="5"/>
    <xf numFmtId="0" fontId="21" fillId="0" borderId="0" xfId="5" applyFont="1"/>
    <xf numFmtId="49" fontId="20" fillId="0" borderId="0" xfId="5" applyNumberFormat="1" applyProtection="1">
      <protection locked="0"/>
    </xf>
    <xf numFmtId="0" fontId="20" fillId="0" borderId="0" xfId="5" applyProtection="1">
      <protection locked="0"/>
    </xf>
    <xf numFmtId="0" fontId="21" fillId="0" borderId="0" xfId="5" applyFont="1" applyProtection="1">
      <protection locked="0"/>
    </xf>
    <xf numFmtId="0" fontId="20" fillId="0" borderId="0" xfId="5" applyNumberFormat="1" applyProtection="1">
      <protection locked="0"/>
    </xf>
    <xf numFmtId="0" fontId="20" fillId="0" borderId="0" xfId="5" applyProtection="1"/>
    <xf numFmtId="49" fontId="20" fillId="0" borderId="0" xfId="5" applyNumberFormat="1" applyProtection="1"/>
    <xf numFmtId="0" fontId="27" fillId="0" borderId="1" xfId="5" applyFont="1" applyBorder="1" applyAlignment="1" applyProtection="1">
      <alignment horizontal="center" vertical="center" wrapText="1"/>
    </xf>
    <xf numFmtId="49" fontId="27" fillId="0" borderId="1" xfId="5" applyNumberFormat="1" applyFont="1" applyBorder="1" applyAlignment="1" applyProtection="1">
      <alignment horizontal="right" vertical="center" wrapText="1"/>
    </xf>
    <xf numFmtId="0" fontId="27" fillId="0" borderId="1" xfId="5" applyFont="1" applyBorder="1" applyAlignment="1" applyProtection="1">
      <alignment vertical="center" wrapText="1"/>
    </xf>
    <xf numFmtId="49" fontId="31" fillId="0" borderId="1" xfId="5" applyNumberFormat="1" applyFont="1" applyBorder="1" applyAlignment="1" applyProtection="1">
      <alignment horizontal="right" vertical="center" wrapText="1"/>
    </xf>
    <xf numFmtId="0" fontId="31" fillId="0" borderId="1" xfId="5" applyFont="1" applyBorder="1" applyAlignment="1" applyProtection="1">
      <alignment vertical="center" wrapText="1"/>
    </xf>
    <xf numFmtId="0" fontId="31" fillId="0" borderId="1" xfId="5" applyFont="1" applyBorder="1" applyAlignment="1" applyProtection="1">
      <alignment horizontal="center" vertical="center" wrapText="1"/>
    </xf>
    <xf numFmtId="0" fontId="22" fillId="0" borderId="0" xfId="5" applyFont="1" applyProtection="1"/>
    <xf numFmtId="0" fontId="28" fillId="0" borderId="1" xfId="5" applyFont="1" applyBorder="1" applyAlignment="1" applyProtection="1">
      <alignment horizontal="center" vertical="center" wrapText="1"/>
    </xf>
    <xf numFmtId="49" fontId="28" fillId="0" borderId="1" xfId="5" applyNumberFormat="1" applyFont="1" applyBorder="1" applyAlignment="1" applyProtection="1">
      <alignment horizontal="right" vertical="center" wrapText="1"/>
    </xf>
    <xf numFmtId="0" fontId="28" fillId="0" borderId="1" xfId="5" applyFont="1" applyBorder="1" applyAlignment="1" applyProtection="1">
      <alignment vertical="center" wrapText="1"/>
    </xf>
    <xf numFmtId="49" fontId="32" fillId="0" borderId="1" xfId="5" applyNumberFormat="1" applyFont="1" applyBorder="1" applyAlignment="1" applyProtection="1">
      <alignment horizontal="right" vertical="center" wrapText="1"/>
    </xf>
    <xf numFmtId="0" fontId="32" fillId="0" borderId="1" xfId="5" applyFont="1" applyBorder="1" applyAlignment="1" applyProtection="1">
      <alignment vertical="center" wrapText="1"/>
    </xf>
    <xf numFmtId="49" fontId="27" fillId="0" borderId="0" xfId="5" applyNumberFormat="1" applyFont="1" applyBorder="1" applyAlignment="1" applyProtection="1">
      <alignment horizontal="right" vertical="center" wrapText="1"/>
    </xf>
    <xf numFmtId="0" fontId="27" fillId="0" borderId="0" xfId="5" applyFont="1" applyFill="1" applyBorder="1" applyAlignment="1" applyProtection="1">
      <alignment horizontal="left" vertical="top" wrapText="1"/>
    </xf>
    <xf numFmtId="0" fontId="28" fillId="0" borderId="0" xfId="5" applyFont="1" applyAlignment="1" applyProtection="1">
      <alignment horizontal="center" wrapText="1"/>
      <protection locked="0"/>
    </xf>
    <xf numFmtId="0" fontId="28" fillId="0" borderId="0" xfId="5" applyFont="1" applyAlignment="1" applyProtection="1">
      <alignment horizontal="center" vertical="top" wrapText="1"/>
      <protection locked="0"/>
    </xf>
    <xf numFmtId="0" fontId="28" fillId="0" borderId="0" xfId="5" applyFont="1" applyAlignment="1">
      <alignment horizontal="center" vertical="top" wrapText="1"/>
    </xf>
    <xf numFmtId="0" fontId="29" fillId="0" borderId="1" xfId="5" applyFont="1" applyBorder="1" applyAlignment="1" applyProtection="1">
      <alignment horizontal="center" vertical="center" wrapText="1"/>
    </xf>
    <xf numFmtId="0" fontId="21" fillId="0" borderId="0" xfId="5" applyFont="1" applyFill="1" applyAlignment="1" applyProtection="1">
      <alignment horizontal="center"/>
    </xf>
    <xf numFmtId="0" fontId="0" fillId="0" borderId="0" xfId="0" applyAlignment="1">
      <alignment horizontal="center"/>
    </xf>
    <xf numFmtId="0" fontId="27" fillId="0" borderId="1" xfId="5" applyFont="1" applyBorder="1" applyAlignment="1" applyProtection="1">
      <alignment horizontal="center" vertical="center" textRotation="90" wrapText="1"/>
    </xf>
    <xf numFmtId="49" fontId="27" fillId="0" borderId="8" xfId="5" applyNumberFormat="1" applyFont="1" applyBorder="1" applyAlignment="1" applyProtection="1">
      <alignment horizontal="right" vertical="center" wrapText="1"/>
    </xf>
    <xf numFmtId="0" fontId="27" fillId="0" borderId="7" xfId="5" applyFont="1" applyBorder="1" applyAlignment="1" applyProtection="1">
      <alignment horizontal="center" vertical="center" wrapText="1"/>
    </xf>
    <xf numFmtId="0" fontId="27" fillId="0" borderId="3" xfId="5" applyFont="1" applyBorder="1" applyAlignment="1" applyProtection="1">
      <alignment vertical="center" wrapText="1"/>
    </xf>
    <xf numFmtId="0" fontId="27" fillId="0" borderId="1" xfId="0" applyFont="1" applyBorder="1" applyAlignment="1">
      <alignment vertical="center" wrapText="1"/>
    </xf>
    <xf numFmtId="0" fontId="27" fillId="0" borderId="2" xfId="5" applyFont="1" applyBorder="1" applyAlignment="1" applyProtection="1">
      <alignment vertical="center" wrapText="1"/>
    </xf>
    <xf numFmtId="0" fontId="27" fillId="0" borderId="2" xfId="0" applyFont="1" applyBorder="1" applyAlignment="1">
      <alignment vertical="center" wrapText="1"/>
    </xf>
    <xf numFmtId="0" fontId="31" fillId="0" borderId="0" xfId="0" applyFont="1"/>
    <xf numFmtId="0" fontId="27" fillId="0" borderId="8" xfId="5" applyFont="1" applyBorder="1" applyAlignment="1" applyProtection="1">
      <alignment horizontal="center" vertical="center" wrapText="1"/>
    </xf>
    <xf numFmtId="49" fontId="31" fillId="0" borderId="8" xfId="5" applyNumberFormat="1" applyFont="1" applyBorder="1" applyAlignment="1" applyProtection="1">
      <alignment horizontal="right" vertical="center" wrapText="1"/>
    </xf>
    <xf numFmtId="0" fontId="31" fillId="0" borderId="7" xfId="5" applyFont="1" applyBorder="1" applyAlignment="1" applyProtection="1">
      <alignment horizontal="center" vertical="center" wrapText="1"/>
    </xf>
    <xf numFmtId="0" fontId="31" fillId="0" borderId="2" xfId="5" applyFont="1" applyBorder="1" applyAlignment="1" applyProtection="1">
      <alignment vertical="center" wrapText="1"/>
    </xf>
    <xf numFmtId="0" fontId="31" fillId="0" borderId="3" xfId="5" applyFont="1" applyBorder="1" applyAlignment="1" applyProtection="1">
      <alignment vertical="center" wrapText="1"/>
    </xf>
    <xf numFmtId="0" fontId="31" fillId="0" borderId="1" xfId="0" applyFont="1" applyBorder="1" applyAlignment="1">
      <alignment vertical="center" wrapText="1"/>
    </xf>
    <xf numFmtId="0" fontId="28" fillId="0" borderId="0" xfId="5" applyFont="1" applyAlignment="1" applyProtection="1">
      <alignment horizontal="center"/>
    </xf>
    <xf numFmtId="0" fontId="27" fillId="0" borderId="0" xfId="5" applyFont="1" applyBorder="1" applyAlignment="1" applyProtection="1">
      <alignment horizontal="center" vertical="center" wrapText="1"/>
    </xf>
    <xf numFmtId="2" fontId="27" fillId="0" borderId="0" xfId="5" applyNumberFormat="1" applyFont="1" applyBorder="1" applyAlignment="1" applyProtection="1">
      <alignment horizontal="center" vertical="center" wrapText="1"/>
    </xf>
    <xf numFmtId="0" fontId="27" fillId="0" borderId="0" xfId="5" applyNumberFormat="1" applyFont="1" applyBorder="1" applyAlignment="1" applyProtection="1">
      <alignment horizontal="center" vertical="center" wrapText="1"/>
    </xf>
    <xf numFmtId="0" fontId="27" fillId="0" borderId="0" xfId="5" applyNumberFormat="1" applyFont="1" applyBorder="1" applyAlignment="1" applyProtection="1">
      <alignment horizontal="center" vertical="center" wrapText="1"/>
      <protection locked="0"/>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textRotation="90" wrapText="1"/>
    </xf>
    <xf numFmtId="0" fontId="29" fillId="0" borderId="1" xfId="0" applyFont="1" applyBorder="1" applyAlignment="1">
      <alignment vertical="top" wrapText="1"/>
    </xf>
    <xf numFmtId="0" fontId="29" fillId="0" borderId="0" xfId="0" applyFont="1"/>
    <xf numFmtId="0" fontId="29" fillId="0" borderId="1" xfId="0" applyFont="1" applyBorder="1" applyAlignment="1">
      <alignment vertical="top" textRotation="90" wrapText="1"/>
    </xf>
    <xf numFmtId="0" fontId="29" fillId="0" borderId="1" xfId="0" applyFont="1" applyBorder="1" applyAlignment="1">
      <alignment vertical="center" wrapText="1"/>
    </xf>
    <xf numFmtId="0" fontId="0" fillId="0" borderId="0" xfId="0" applyFont="1"/>
    <xf numFmtId="0" fontId="29" fillId="0" borderId="1" xfId="0" applyFont="1" applyBorder="1"/>
    <xf numFmtId="0" fontId="74" fillId="0" borderId="0" xfId="0" applyFont="1" applyAlignment="1">
      <alignment horizontal="left" vertical="center"/>
    </xf>
    <xf numFmtId="0" fontId="74" fillId="0" borderId="0" xfId="0" applyFont="1" applyAlignment="1">
      <alignment vertical="center"/>
    </xf>
    <xf numFmtId="0" fontId="34" fillId="0" borderId="0" xfId="0" applyFont="1"/>
    <xf numFmtId="49" fontId="29" fillId="0" borderId="0" xfId="5" applyNumberFormat="1" applyFont="1" applyFill="1" applyProtection="1"/>
    <xf numFmtId="0" fontId="29" fillId="0" borderId="0" xfId="5" applyFont="1" applyAlignment="1" applyProtection="1">
      <alignment horizontal="center" vertical="center" wrapText="1"/>
    </xf>
    <xf numFmtId="0" fontId="29" fillId="0" borderId="0" xfId="5" applyFont="1" applyFill="1" applyProtection="1"/>
    <xf numFmtId="0" fontId="29" fillId="0" borderId="0" xfId="5" applyFont="1" applyFill="1" applyAlignment="1" applyProtection="1">
      <alignment wrapText="1"/>
    </xf>
    <xf numFmtId="0" fontId="26" fillId="0" borderId="0" xfId="5" applyFont="1" applyFill="1" applyAlignment="1" applyProtection="1">
      <alignment vertical="top"/>
    </xf>
    <xf numFmtId="0" fontId="26" fillId="0" borderId="0" xfId="5" applyFont="1" applyFill="1" applyProtection="1"/>
    <xf numFmtId="49" fontId="29" fillId="0" borderId="0" xfId="5" applyNumberFormat="1" applyFont="1" applyProtection="1"/>
    <xf numFmtId="0" fontId="29" fillId="0" borderId="0" xfId="5" applyFont="1" applyProtection="1"/>
    <xf numFmtId="0" fontId="29" fillId="0" borderId="0" xfId="5" applyFont="1" applyAlignment="1" applyProtection="1">
      <alignment wrapText="1"/>
    </xf>
    <xf numFmtId="0" fontId="29" fillId="0" borderId="0" xfId="5" applyFont="1"/>
    <xf numFmtId="49" fontId="29" fillId="0" borderId="0" xfId="5" applyNumberFormat="1" applyFont="1" applyAlignment="1" applyProtection="1">
      <alignment horizontal="right"/>
    </xf>
    <xf numFmtId="0" fontId="29" fillId="0" borderId="0" xfId="5" applyFont="1" applyAlignment="1" applyProtection="1">
      <alignment horizontal="right"/>
    </xf>
    <xf numFmtId="0" fontId="29" fillId="0" borderId="0" xfId="5" applyFont="1" applyAlignment="1">
      <alignment horizontal="right"/>
    </xf>
    <xf numFmtId="0" fontId="29" fillId="0" borderId="5" xfId="0" applyFont="1" applyBorder="1"/>
    <xf numFmtId="49" fontId="28" fillId="0" borderId="9" xfId="5" applyNumberFormat="1" applyFont="1" applyBorder="1" applyAlignment="1" applyProtection="1">
      <alignment horizontal="right" vertical="center" wrapText="1"/>
    </xf>
    <xf numFmtId="0" fontId="28" fillId="0" borderId="9" xfId="5" applyFont="1" applyBorder="1" applyAlignment="1" applyProtection="1">
      <alignment vertical="center" wrapText="1"/>
    </xf>
    <xf numFmtId="49" fontId="26" fillId="0" borderId="9" xfId="5" applyNumberFormat="1" applyFont="1" applyBorder="1" applyAlignment="1" applyProtection="1">
      <alignment horizontal="right" vertical="center" wrapText="1"/>
    </xf>
    <xf numFmtId="0" fontId="26" fillId="0" borderId="9" xfId="5" applyFont="1" applyBorder="1" applyAlignment="1" applyProtection="1">
      <alignment vertical="center" wrapText="1"/>
    </xf>
    <xf numFmtId="49" fontId="31" fillId="0" borderId="0" xfId="5" applyNumberFormat="1" applyFont="1" applyBorder="1" applyAlignment="1" applyProtection="1">
      <alignment horizontal="right" vertical="center" wrapText="1"/>
    </xf>
    <xf numFmtId="0" fontId="31" fillId="0" borderId="14" xfId="5" applyFont="1" applyBorder="1" applyAlignment="1" applyProtection="1">
      <alignment horizontal="center" vertical="center" wrapText="1"/>
    </xf>
    <xf numFmtId="0" fontId="31" fillId="0" borderId="9" xfId="0" applyFont="1" applyBorder="1" applyAlignment="1">
      <alignment vertical="center" wrapText="1"/>
    </xf>
    <xf numFmtId="49" fontId="0" fillId="0" borderId="0" xfId="0" applyNumberFormat="1" applyFont="1"/>
    <xf numFmtId="49" fontId="0" fillId="0" borderId="0" xfId="0" applyNumberFormat="1"/>
    <xf numFmtId="49" fontId="29" fillId="0" borderId="0" xfId="0" applyNumberFormat="1" applyFont="1"/>
    <xf numFmtId="0" fontId="29" fillId="0" borderId="27" xfId="0"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49" fontId="30" fillId="0" borderId="1" xfId="0" applyNumberFormat="1" applyFont="1" applyBorder="1" applyAlignment="1">
      <alignment horizontal="center" vertical="center" wrapText="1"/>
    </xf>
    <xf numFmtId="49" fontId="0" fillId="0" borderId="1" xfId="0" applyNumberFormat="1" applyFont="1" applyBorder="1"/>
    <xf numFmtId="0" fontId="29" fillId="0" borderId="1" xfId="0" applyFont="1" applyFill="1" applyBorder="1" applyAlignment="1">
      <alignment wrapText="1"/>
    </xf>
    <xf numFmtId="0" fontId="0" fillId="0" borderId="1" xfId="0" applyFont="1" applyBorder="1"/>
    <xf numFmtId="0" fontId="28" fillId="0" borderId="1" xfId="0" applyFont="1" applyBorder="1" applyAlignment="1">
      <alignment vertical="center" wrapText="1"/>
    </xf>
    <xf numFmtId="0" fontId="17" fillId="0" borderId="1" xfId="0" applyFont="1" applyBorder="1" applyAlignment="1">
      <alignment vertical="top" wrapText="1"/>
    </xf>
    <xf numFmtId="0" fontId="77" fillId="0" borderId="1" xfId="0" applyFont="1" applyBorder="1" applyAlignment="1">
      <alignment horizontal="center" vertical="center" wrapText="1"/>
    </xf>
    <xf numFmtId="0" fontId="77" fillId="0" borderId="1" xfId="0" applyFont="1" applyBorder="1" applyAlignment="1">
      <alignment vertical="center" wrapText="1"/>
    </xf>
    <xf numFmtId="0" fontId="77" fillId="0" borderId="4" xfId="0" applyFont="1" applyFill="1" applyBorder="1" applyAlignment="1">
      <alignment vertical="center" wrapText="1"/>
    </xf>
    <xf numFmtId="0" fontId="77" fillId="0" borderId="0" xfId="0" applyFont="1" applyFill="1" applyBorder="1" applyAlignment="1">
      <alignment vertical="center" wrapText="1"/>
    </xf>
    <xf numFmtId="0" fontId="77" fillId="0" borderId="0" xfId="0" applyFont="1" applyFill="1" applyBorder="1" applyAlignment="1">
      <alignment vertical="top" wrapText="1"/>
    </xf>
    <xf numFmtId="0" fontId="34" fillId="0" borderId="0" xfId="0" applyFont="1" applyAlignment="1">
      <alignment horizontal="center"/>
    </xf>
    <xf numFmtId="0" fontId="30" fillId="28" borderId="1" xfId="0" applyFont="1" applyFill="1" applyBorder="1" applyAlignment="1">
      <alignment horizontal="center" vertical="center" wrapText="1"/>
    </xf>
    <xf numFmtId="0" fontId="30" fillId="28" borderId="1" xfId="0" applyFont="1" applyFill="1" applyBorder="1" applyAlignment="1">
      <alignment vertical="center" wrapText="1"/>
    </xf>
    <xf numFmtId="0" fontId="30" fillId="28" borderId="1" xfId="0" applyFont="1" applyFill="1" applyBorder="1" applyAlignment="1">
      <alignment horizontal="justify" vertical="center" wrapText="1"/>
    </xf>
    <xf numFmtId="0" fontId="0" fillId="0" borderId="0" xfId="0" applyAlignment="1">
      <alignment vertical="top"/>
    </xf>
    <xf numFmtId="0" fontId="30" fillId="28" borderId="1" xfId="0" applyFont="1" applyFill="1" applyBorder="1" applyAlignment="1">
      <alignment horizontal="center" vertical="top" wrapText="1"/>
    </xf>
    <xf numFmtId="0" fontId="0" fillId="0" borderId="1" xfId="0" applyFont="1" applyBorder="1" applyAlignment="1">
      <alignment vertical="top"/>
    </xf>
    <xf numFmtId="49" fontId="77" fillId="0" borderId="1" xfId="0" applyNumberFormat="1" applyFont="1" applyBorder="1" applyAlignment="1">
      <alignment horizontal="center" vertical="top" wrapText="1"/>
    </xf>
    <xf numFmtId="49" fontId="29" fillId="0" borderId="1" xfId="0" applyNumberFormat="1" applyFont="1" applyBorder="1" applyAlignment="1">
      <alignment horizontal="center" vertical="top" wrapText="1"/>
    </xf>
    <xf numFmtId="0" fontId="29" fillId="0" borderId="0" xfId="0" applyFont="1" applyAlignment="1">
      <alignment vertical="top"/>
    </xf>
    <xf numFmtId="0" fontId="29" fillId="0" borderId="0" xfId="0" applyFont="1" applyAlignment="1"/>
    <xf numFmtId="49" fontId="27" fillId="0" borderId="1" xfId="5" applyNumberFormat="1" applyFont="1" applyBorder="1" applyAlignment="1" applyProtection="1">
      <alignment vertical="center" wrapText="1"/>
    </xf>
    <xf numFmtId="0" fontId="28" fillId="0" borderId="1" xfId="5" applyFont="1" applyBorder="1" applyAlignment="1" applyProtection="1">
      <alignment horizontal="center" vertical="center" wrapText="1"/>
    </xf>
    <xf numFmtId="49" fontId="27" fillId="0" borderId="1" xfId="5" applyNumberFormat="1" applyFont="1" applyBorder="1" applyAlignment="1" applyProtection="1">
      <alignment horizontal="center" vertical="center" wrapText="1"/>
    </xf>
    <xf numFmtId="0" fontId="29" fillId="0" borderId="1" xfId="5" applyFont="1" applyBorder="1" applyAlignment="1" applyProtection="1">
      <alignment horizontal="center" vertical="center" wrapText="1"/>
    </xf>
    <xf numFmtId="0" fontId="27" fillId="0" borderId="1" xfId="5" applyFont="1" applyBorder="1" applyAlignment="1" applyProtection="1">
      <alignment horizontal="center" vertical="center" wrapText="1"/>
    </xf>
    <xf numFmtId="0" fontId="34" fillId="0" borderId="0" xfId="5" applyFont="1" applyAlignment="1" applyProtection="1">
      <alignment horizontal="centerContinuous"/>
    </xf>
    <xf numFmtId="0" fontId="34" fillId="0" borderId="0" xfId="5" applyFont="1" applyFill="1" applyAlignment="1" applyProtection="1">
      <alignment horizontal="centerContinuous"/>
    </xf>
    <xf numFmtId="0" fontId="30" fillId="0" borderId="2" xfId="5" applyFont="1" applyBorder="1" applyAlignment="1" applyProtection="1">
      <alignment horizontal="center" vertical="center" wrapText="1"/>
    </xf>
    <xf numFmtId="49" fontId="29" fillId="0" borderId="0" xfId="5" applyNumberFormat="1" applyFont="1" applyAlignment="1" applyProtection="1">
      <alignment horizontal="centerContinuous"/>
    </xf>
    <xf numFmtId="0" fontId="29" fillId="0" borderId="0" xfId="5" applyFont="1" applyAlignment="1" applyProtection="1">
      <alignment horizontal="centerContinuous" vertical="top" wrapText="1"/>
    </xf>
    <xf numFmtId="0" fontId="29" fillId="0" borderId="0" xfId="5" applyFont="1" applyAlignment="1" applyProtection="1">
      <alignment horizontal="centerContinuous"/>
    </xf>
    <xf numFmtId="0" fontId="73" fillId="0" borderId="0" xfId="0" applyFont="1"/>
    <xf numFmtId="0" fontId="34" fillId="0" borderId="0" xfId="0" applyFont="1" applyAlignment="1">
      <alignment horizontal="left" vertical="top" wrapText="1"/>
    </xf>
    <xf numFmtId="0" fontId="32" fillId="0" borderId="1" xfId="0" applyFont="1" applyBorder="1" applyAlignment="1">
      <alignment vertical="center" wrapText="1"/>
    </xf>
    <xf numFmtId="0" fontId="26" fillId="0" borderId="0" xfId="5" applyFont="1" applyAlignment="1" applyProtection="1">
      <alignment vertical="center"/>
    </xf>
    <xf numFmtId="0" fontId="28" fillId="0" borderId="0" xfId="5" applyFont="1" applyAlignment="1">
      <alignment horizontal="center" vertical="top" wrapText="1"/>
    </xf>
    <xf numFmtId="0" fontId="34" fillId="0" borderId="0" xfId="0" applyFont="1" applyAlignment="1">
      <alignment horizontal="right" vertical="top" wrapText="1"/>
    </xf>
    <xf numFmtId="0" fontId="34" fillId="0" borderId="0" xfId="0" applyFont="1" applyAlignment="1">
      <alignment horizontal="right" vertical="top"/>
    </xf>
    <xf numFmtId="0" fontId="34" fillId="0" borderId="0" xfId="5" applyFont="1" applyBorder="1" applyAlignment="1" applyProtection="1">
      <alignment horizontal="centerContinuous"/>
    </xf>
    <xf numFmtId="0" fontId="20" fillId="0" borderId="0" xfId="5" applyAlignment="1" applyProtection="1">
      <alignment horizontal="centerContinuous"/>
      <protection locked="0"/>
    </xf>
    <xf numFmtId="0" fontId="29" fillId="0" borderId="0" xfId="5" applyFont="1" applyAlignment="1" applyProtection="1">
      <alignment vertical="top" wrapText="1"/>
    </xf>
    <xf numFmtId="0" fontId="29" fillId="0" borderId="0" xfId="5" applyFont="1" applyBorder="1" applyAlignment="1" applyProtection="1">
      <alignment horizontal="centerContinuous"/>
    </xf>
    <xf numFmtId="49" fontId="32" fillId="0" borderId="8" xfId="5" applyNumberFormat="1" applyFont="1" applyBorder="1" applyAlignment="1" applyProtection="1">
      <alignment horizontal="right" vertical="center" wrapText="1"/>
    </xf>
    <xf numFmtId="49" fontId="28" fillId="0" borderId="8" xfId="5" applyNumberFormat="1" applyFont="1" applyBorder="1" applyAlignment="1" applyProtection="1">
      <alignment horizontal="right" vertical="center" wrapText="1"/>
    </xf>
    <xf numFmtId="0" fontId="28" fillId="0" borderId="0" xfId="0" applyFont="1"/>
    <xf numFmtId="0" fontId="83" fillId="0" borderId="0" xfId="5" applyFont="1" applyAlignment="1" applyProtection="1">
      <alignment horizontal="center" vertical="center"/>
      <protection locked="0"/>
    </xf>
    <xf numFmtId="0" fontId="28" fillId="0" borderId="0" xfId="5" applyFont="1" applyAlignment="1" applyProtection="1"/>
    <xf numFmtId="0" fontId="83" fillId="0" borderId="0" xfId="5" applyFont="1" applyAlignment="1" applyProtection="1">
      <alignment horizontal="left"/>
      <protection locked="0"/>
    </xf>
    <xf numFmtId="0" fontId="83" fillId="0" borderId="0" xfId="5" applyFont="1" applyAlignment="1" applyProtection="1">
      <alignment horizontal="left"/>
    </xf>
    <xf numFmtId="0" fontId="0" fillId="0" borderId="0" xfId="0" applyFill="1"/>
    <xf numFmtId="0" fontId="27" fillId="0" borderId="0" xfId="5" applyFont="1" applyFill="1" applyBorder="1" applyAlignment="1" applyProtection="1">
      <alignment horizontal="left" vertical="top" wrapText="1"/>
    </xf>
    <xf numFmtId="2" fontId="72" fillId="0" borderId="0" xfId="5" applyNumberFormat="1" applyFont="1" applyProtection="1"/>
    <xf numFmtId="0" fontId="27" fillId="0" borderId="1" xfId="5" applyFont="1" applyFill="1" applyBorder="1" applyAlignment="1" applyProtection="1">
      <alignment vertical="center" wrapText="1"/>
    </xf>
    <xf numFmtId="49" fontId="27" fillId="0" borderId="8" xfId="5" applyNumberFormat="1" applyFont="1" applyFill="1" applyBorder="1" applyAlignment="1" applyProtection="1">
      <alignment horizontal="right" vertical="center" wrapText="1"/>
    </xf>
    <xf numFmtId="174" fontId="29" fillId="0" borderId="0" xfId="5" applyNumberFormat="1" applyFont="1" applyAlignment="1" applyProtection="1">
      <alignment horizontal="centerContinuous"/>
    </xf>
    <xf numFmtId="0" fontId="29" fillId="0" borderId="0" xfId="5" applyFont="1" applyAlignment="1">
      <alignment horizontal="centerContinuous"/>
    </xf>
    <xf numFmtId="0" fontId="31" fillId="0" borderId="1" xfId="5" applyFont="1" applyFill="1" applyBorder="1" applyAlignment="1" applyProtection="1">
      <alignment horizontal="center" vertical="center" wrapText="1"/>
    </xf>
    <xf numFmtId="0" fontId="20" fillId="0" borderId="0" xfId="5" applyFill="1" applyProtection="1"/>
    <xf numFmtId="0" fontId="20" fillId="0" borderId="0" xfId="5" applyFill="1"/>
    <xf numFmtId="0" fontId="28" fillId="0" borderId="0" xfId="5" applyFont="1" applyFill="1" applyAlignment="1" applyProtection="1"/>
    <xf numFmtId="0" fontId="82" fillId="0" borderId="0" xfId="0" applyFont="1" applyFill="1" applyAlignment="1">
      <alignment horizontal="right" vertical="top"/>
    </xf>
    <xf numFmtId="0" fontId="82" fillId="0" borderId="0" xfId="5" applyFont="1" applyFill="1" applyAlignment="1" applyProtection="1">
      <alignment horizontal="centerContinuous"/>
    </xf>
    <xf numFmtId="0" fontId="86" fillId="0" borderId="0" xfId="5" applyFont="1" applyFill="1" applyProtection="1"/>
    <xf numFmtId="0" fontId="101" fillId="0" borderId="0" xfId="0" applyFont="1" applyFill="1"/>
    <xf numFmtId="0" fontId="86" fillId="0" borderId="0" xfId="5" applyFont="1" applyFill="1"/>
    <xf numFmtId="0" fontId="100" fillId="0" borderId="0" xfId="0" applyFont="1"/>
    <xf numFmtId="2" fontId="0" fillId="0" borderId="0" xfId="0" applyNumberFormat="1"/>
    <xf numFmtId="4" fontId="0" fillId="0" borderId="0" xfId="0" applyNumberFormat="1"/>
    <xf numFmtId="2" fontId="100" fillId="0" borderId="0" xfId="0" applyNumberFormat="1" applyFont="1"/>
    <xf numFmtId="0" fontId="27" fillId="0" borderId="1" xfId="5" applyFont="1" applyBorder="1" applyAlignment="1" applyProtection="1">
      <alignment horizontal="center" vertical="center" wrapText="1"/>
    </xf>
    <xf numFmtId="0" fontId="107" fillId="0" borderId="0" xfId="5" applyFont="1"/>
    <xf numFmtId="0" fontId="108" fillId="0" borderId="0" xfId="5" applyFont="1"/>
    <xf numFmtId="0" fontId="104" fillId="0" borderId="0" xfId="0" applyFont="1" applyFill="1"/>
    <xf numFmtId="4" fontId="100" fillId="0" borderId="0" xfId="0" applyNumberFormat="1" applyFont="1"/>
    <xf numFmtId="0" fontId="115" fillId="0" borderId="1" xfId="0" applyFont="1" applyBorder="1" applyAlignment="1">
      <alignment vertical="center" wrapText="1"/>
    </xf>
    <xf numFmtId="0" fontId="115" fillId="0" borderId="2" xfId="0" applyFont="1" applyBorder="1" applyAlignment="1">
      <alignment vertical="center" wrapText="1"/>
    </xf>
    <xf numFmtId="0" fontId="13" fillId="0" borderId="0" xfId="5" applyFont="1" applyProtection="1"/>
    <xf numFmtId="0" fontId="103" fillId="0" borderId="0" xfId="5" applyFont="1" applyProtection="1"/>
    <xf numFmtId="49" fontId="31" fillId="0" borderId="1" xfId="5" applyNumberFormat="1" applyFont="1" applyFill="1" applyBorder="1" applyAlignment="1" applyProtection="1">
      <alignment horizontal="right" vertical="center" wrapText="1"/>
    </xf>
    <xf numFmtId="4" fontId="118" fillId="0" borderId="1" xfId="5" applyNumberFormat="1" applyFont="1" applyFill="1" applyBorder="1" applyAlignment="1" applyProtection="1">
      <alignment horizontal="center" vertical="center" wrapText="1"/>
      <protection locked="0"/>
    </xf>
    <xf numFmtId="4" fontId="116" fillId="0" borderId="1" xfId="5" applyNumberFormat="1" applyFont="1" applyFill="1" applyBorder="1" applyAlignment="1" applyProtection="1">
      <alignment horizontal="center" vertical="center" wrapText="1"/>
      <protection locked="0"/>
    </xf>
    <xf numFmtId="4" fontId="179" fillId="0" borderId="1" xfId="5" applyNumberFormat="1" applyFont="1" applyFill="1" applyBorder="1" applyAlignment="1" applyProtection="1">
      <alignment horizontal="center" vertical="center" wrapText="1"/>
    </xf>
    <xf numFmtId="4" fontId="104" fillId="0" borderId="0" xfId="5" applyNumberFormat="1" applyFont="1" applyProtection="1"/>
    <xf numFmtId="0" fontId="115" fillId="0" borderId="1" xfId="0" applyFont="1" applyFill="1" applyBorder="1" applyAlignment="1">
      <alignment vertical="center" wrapText="1"/>
    </xf>
    <xf numFmtId="49" fontId="115" fillId="0" borderId="8" xfId="5" applyNumberFormat="1" applyFont="1" applyFill="1" applyBorder="1" applyAlignment="1" applyProtection="1">
      <alignment horizontal="right" vertical="center" wrapText="1"/>
    </xf>
    <xf numFmtId="0" fontId="116" fillId="0" borderId="7" xfId="5" applyFont="1" applyFill="1" applyBorder="1" applyAlignment="1" applyProtection="1">
      <alignment horizontal="center" vertical="center" wrapText="1"/>
    </xf>
    <xf numFmtId="4" fontId="116" fillId="0" borderId="1" xfId="5" applyNumberFormat="1" applyFont="1" applyFill="1" applyBorder="1" applyAlignment="1" applyProtection="1">
      <alignment horizontal="center" vertical="center" wrapText="1"/>
    </xf>
    <xf numFmtId="0" fontId="108" fillId="0" borderId="0" xfId="5" applyFont="1" applyFill="1"/>
    <xf numFmtId="2" fontId="99" fillId="0" borderId="4" xfId="5" applyNumberFormat="1" applyFont="1" applyFill="1" applyBorder="1" applyAlignment="1" applyProtection="1">
      <alignment horizontal="center" vertical="center" wrapText="1"/>
    </xf>
    <xf numFmtId="0" fontId="8" fillId="0" borderId="0" xfId="5" applyFont="1" applyProtection="1"/>
    <xf numFmtId="49" fontId="111" fillId="0" borderId="0" xfId="2579" applyNumberFormat="1" applyFont="1" applyAlignment="1">
      <alignment horizontal="center" vertical="center"/>
    </xf>
    <xf numFmtId="0" fontId="109" fillId="0" borderId="0" xfId="2579" applyFont="1"/>
    <xf numFmtId="0" fontId="29" fillId="0" borderId="0" xfId="2580" applyFont="1" applyFill="1" applyAlignment="1" applyProtection="1">
      <alignment vertical="top" wrapText="1"/>
    </xf>
    <xf numFmtId="0" fontId="7" fillId="0" borderId="0" xfId="2579"/>
    <xf numFmtId="0" fontId="7" fillId="0" borderId="0" xfId="2579" applyFill="1"/>
    <xf numFmtId="0" fontId="109" fillId="30" borderId="0" xfId="2579" applyFont="1" applyFill="1"/>
    <xf numFmtId="0" fontId="110" fillId="0" borderId="1" xfId="2579" applyFont="1" applyFill="1" applyBorder="1" applyAlignment="1">
      <alignment horizontal="center" vertical="center" wrapText="1"/>
    </xf>
    <xf numFmtId="0" fontId="110" fillId="41" borderId="1" xfId="2579" applyFont="1" applyFill="1" applyBorder="1" applyAlignment="1">
      <alignment horizontal="center" vertical="center" wrapText="1"/>
    </xf>
    <xf numFmtId="0" fontId="110" fillId="0" borderId="35" xfId="2579" applyFont="1" applyFill="1" applyBorder="1" applyAlignment="1">
      <alignment horizontal="center" vertical="center" wrapText="1"/>
    </xf>
    <xf numFmtId="49" fontId="111" fillId="0" borderId="34" xfId="2579" applyNumberFormat="1" applyFont="1" applyFill="1" applyBorder="1" applyAlignment="1">
      <alignment horizontal="center" vertical="center" wrapText="1"/>
    </xf>
    <xf numFmtId="0" fontId="33" fillId="0" borderId="1" xfId="2579" applyFont="1" applyFill="1" applyBorder="1" applyAlignment="1">
      <alignment horizontal="center" vertical="center" wrapText="1"/>
    </xf>
    <xf numFmtId="0" fontId="33" fillId="30" borderId="1" xfId="2579" applyFont="1" applyFill="1" applyBorder="1" applyAlignment="1">
      <alignment horizontal="center" vertical="center" wrapText="1"/>
    </xf>
    <xf numFmtId="0" fontId="33" fillId="0" borderId="35" xfId="2579" applyFont="1" applyFill="1" applyBorder="1" applyAlignment="1">
      <alignment horizontal="center" vertical="center" wrapText="1"/>
    </xf>
    <xf numFmtId="49" fontId="110" fillId="0" borderId="34" xfId="2579" applyNumberFormat="1" applyFont="1" applyBorder="1" applyAlignment="1">
      <alignment horizontal="center" vertical="center"/>
    </xf>
    <xf numFmtId="0" fontId="110" fillId="0" borderId="1" xfId="2579" applyFont="1" applyBorder="1" applyAlignment="1">
      <alignment vertical="center" wrapText="1"/>
    </xf>
    <xf numFmtId="0" fontId="111" fillId="0" borderId="1" xfId="2579" applyFont="1" applyBorder="1" applyAlignment="1">
      <alignment horizontal="center" vertical="center" wrapText="1"/>
    </xf>
    <xf numFmtId="179" fontId="111" fillId="0" borderId="1" xfId="2579" applyNumberFormat="1" applyFont="1" applyBorder="1" applyAlignment="1">
      <alignment horizontal="center" vertical="center" wrapText="1"/>
    </xf>
    <xf numFmtId="179" fontId="111" fillId="0" borderId="35" xfId="2579" applyNumberFormat="1" applyFont="1" applyBorder="1" applyAlignment="1">
      <alignment horizontal="center" vertical="center" wrapText="1"/>
    </xf>
    <xf numFmtId="49" fontId="111" fillId="0" borderId="34" xfId="2579" applyNumberFormat="1" applyFont="1" applyBorder="1" applyAlignment="1">
      <alignment horizontal="center" vertical="center"/>
    </xf>
    <xf numFmtId="0" fontId="111" fillId="0" borderId="1" xfId="2579" applyFont="1" applyBorder="1" applyAlignment="1">
      <alignment horizontal="left" vertical="center" wrapText="1"/>
    </xf>
    <xf numFmtId="0" fontId="7" fillId="0" borderId="0" xfId="2579" applyFont="1" applyFill="1"/>
    <xf numFmtId="179" fontId="111" fillId="0" borderId="1" xfId="2579" applyNumberFormat="1" applyFont="1" applyFill="1" applyBorder="1" applyAlignment="1">
      <alignment horizontal="center" vertical="center" wrapText="1"/>
    </xf>
    <xf numFmtId="179" fontId="111" fillId="0" borderId="35" xfId="2579" applyNumberFormat="1" applyFont="1" applyFill="1" applyBorder="1" applyAlignment="1">
      <alignment horizontal="center" vertical="center" wrapText="1"/>
    </xf>
    <xf numFmtId="2" fontId="111" fillId="0" borderId="1" xfId="2579" applyNumberFormat="1" applyFont="1" applyBorder="1" applyAlignment="1">
      <alignment horizontal="center" vertical="center" wrapText="1"/>
    </xf>
    <xf numFmtId="2" fontId="111" fillId="0" borderId="35" xfId="2579" applyNumberFormat="1" applyFont="1" applyBorder="1" applyAlignment="1">
      <alignment horizontal="center" vertical="center" wrapText="1"/>
    </xf>
    <xf numFmtId="0" fontId="30" fillId="0" borderId="0" xfId="2579" applyFont="1" applyBorder="1" applyAlignment="1">
      <alignment horizontal="center" vertical="center" wrapText="1"/>
    </xf>
    <xf numFmtId="2" fontId="111" fillId="0" borderId="1" xfId="2579" applyNumberFormat="1" applyFont="1" applyFill="1" applyBorder="1" applyAlignment="1">
      <alignment horizontal="center" vertical="center" wrapText="1"/>
    </xf>
    <xf numFmtId="2" fontId="111" fillId="0" borderId="35" xfId="2579" applyNumberFormat="1" applyFont="1" applyFill="1" applyBorder="1" applyAlignment="1">
      <alignment horizontal="center" vertical="center" wrapText="1"/>
    </xf>
    <xf numFmtId="2" fontId="7" fillId="0" borderId="0" xfId="2579" applyNumberFormat="1"/>
    <xf numFmtId="2" fontId="111" fillId="30" borderId="1" xfId="2579" applyNumberFormat="1" applyFont="1" applyFill="1" applyBorder="1" applyAlignment="1">
      <alignment horizontal="center" vertical="center" wrapText="1"/>
    </xf>
    <xf numFmtId="0" fontId="110" fillId="30" borderId="1" xfId="2579" applyFont="1" applyFill="1" applyBorder="1" applyAlignment="1">
      <alignment vertical="center" wrapText="1"/>
    </xf>
    <xf numFmtId="0" fontId="111" fillId="30" borderId="1" xfId="2579" applyFont="1" applyFill="1" applyBorder="1" applyAlignment="1">
      <alignment vertical="center" wrapText="1"/>
    </xf>
    <xf numFmtId="0" fontId="111" fillId="30" borderId="1" xfId="2579" applyFont="1" applyFill="1" applyBorder="1" applyAlignment="1">
      <alignment horizontal="center" vertical="center" wrapText="1"/>
    </xf>
    <xf numFmtId="2" fontId="111" fillId="99" borderId="1" xfId="2579" applyNumberFormat="1" applyFont="1" applyFill="1" applyBorder="1" applyAlignment="1">
      <alignment horizontal="center" vertical="center" wrapText="1"/>
    </xf>
    <xf numFmtId="2" fontId="111" fillId="30" borderId="35" xfId="2579" applyNumberFormat="1" applyFont="1" applyFill="1" applyBorder="1" applyAlignment="1">
      <alignment horizontal="center" vertical="center" wrapText="1"/>
    </xf>
    <xf numFmtId="0" fontId="111" fillId="0" borderId="1" xfId="2579" applyFont="1" applyBorder="1" applyAlignment="1">
      <alignment vertical="center" wrapText="1"/>
    </xf>
    <xf numFmtId="0" fontId="111" fillId="99" borderId="1" xfId="2579" applyFont="1" applyFill="1" applyBorder="1" applyAlignment="1">
      <alignment horizontal="center" vertical="center" wrapText="1"/>
    </xf>
    <xf numFmtId="0" fontId="111" fillId="0" borderId="35" xfId="2579" applyFont="1" applyBorder="1" applyAlignment="1">
      <alignment horizontal="center" vertical="center" wrapText="1"/>
    </xf>
    <xf numFmtId="0" fontId="110" fillId="0" borderId="2" xfId="2579" applyFont="1" applyBorder="1" applyAlignment="1">
      <alignment vertical="center" wrapText="1"/>
    </xf>
    <xf numFmtId="49" fontId="110" fillId="30" borderId="34" xfId="2579" applyNumberFormat="1" applyFont="1" applyFill="1" applyBorder="1" applyAlignment="1">
      <alignment horizontal="center" vertical="center"/>
    </xf>
    <xf numFmtId="0" fontId="7" fillId="30" borderId="0" xfId="2579" applyFill="1"/>
    <xf numFmtId="1" fontId="111" fillId="0" borderId="1" xfId="2579" applyNumberFormat="1" applyFont="1" applyBorder="1" applyAlignment="1">
      <alignment horizontal="center" vertical="center" wrapText="1"/>
    </xf>
    <xf numFmtId="0" fontId="111" fillId="30" borderId="35" xfId="2579" applyFont="1" applyFill="1" applyBorder="1" applyAlignment="1">
      <alignment horizontal="center" vertical="center" wrapText="1"/>
    </xf>
    <xf numFmtId="0" fontId="7" fillId="0" borderId="0" xfId="2579" applyBorder="1"/>
    <xf numFmtId="49" fontId="110" fillId="0" borderId="38" xfId="2579" applyNumberFormat="1" applyFont="1" applyBorder="1" applyAlignment="1">
      <alignment horizontal="center" vertical="center"/>
    </xf>
    <xf numFmtId="0" fontId="110" fillId="0" borderId="32" xfId="2579" applyFont="1" applyBorder="1" applyAlignment="1">
      <alignment horizontal="left" vertical="center" wrapText="1"/>
    </xf>
    <xf numFmtId="0" fontId="111" fillId="0" borderId="32" xfId="2579" applyFont="1" applyBorder="1" applyAlignment="1">
      <alignment horizontal="center" vertical="center" wrapText="1"/>
    </xf>
    <xf numFmtId="2" fontId="111" fillId="0" borderId="32" xfId="2579" applyNumberFormat="1" applyFont="1" applyFill="1" applyBorder="1" applyAlignment="1">
      <alignment horizontal="center" vertical="center" wrapText="1"/>
    </xf>
    <xf numFmtId="2" fontId="111" fillId="30" borderId="32" xfId="2579" applyNumberFormat="1" applyFont="1" applyFill="1" applyBorder="1" applyAlignment="1">
      <alignment horizontal="center" vertical="center" wrapText="1"/>
    </xf>
    <xf numFmtId="0" fontId="111" fillId="30" borderId="32" xfId="2579" applyFont="1" applyFill="1" applyBorder="1" applyAlignment="1">
      <alignment horizontal="center" vertical="center" wrapText="1"/>
    </xf>
    <xf numFmtId="0" fontId="111" fillId="30" borderId="33" xfId="2579" applyFont="1" applyFill="1" applyBorder="1" applyAlignment="1">
      <alignment horizontal="center" vertical="center" wrapText="1"/>
    </xf>
    <xf numFmtId="49" fontId="110" fillId="0" borderId="3" xfId="2579" applyNumberFormat="1" applyFont="1" applyBorder="1" applyAlignment="1">
      <alignment horizontal="center" vertical="center"/>
    </xf>
    <xf numFmtId="0" fontId="110" fillId="0" borderId="3" xfId="2579" applyFont="1" applyBorder="1" applyAlignment="1">
      <alignment vertical="center" wrapText="1"/>
    </xf>
    <xf numFmtId="0" fontId="111" fillId="0" borderId="3" xfId="2579" applyFont="1" applyBorder="1" applyAlignment="1">
      <alignment horizontal="center" vertical="center" wrapText="1"/>
    </xf>
    <xf numFmtId="0" fontId="111" fillId="0" borderId="3" xfId="2579" applyFont="1" applyFill="1" applyBorder="1" applyAlignment="1">
      <alignment horizontal="center" vertical="center" wrapText="1"/>
    </xf>
    <xf numFmtId="0" fontId="111" fillId="30" borderId="3" xfId="2579" applyFont="1" applyFill="1" applyBorder="1" applyAlignment="1">
      <alignment horizontal="center" vertical="center" wrapText="1"/>
    </xf>
    <xf numFmtId="49" fontId="110" fillId="0" borderId="1" xfId="2579" applyNumberFormat="1" applyFont="1" applyBorder="1" applyAlignment="1">
      <alignment horizontal="center" vertical="center"/>
    </xf>
    <xf numFmtId="0" fontId="110" fillId="0" borderId="1" xfId="2579" applyFont="1" applyBorder="1" applyAlignment="1">
      <alignment horizontal="left" vertical="center" wrapText="1"/>
    </xf>
    <xf numFmtId="0" fontId="111" fillId="0" borderId="0" xfId="2579" applyFont="1" applyBorder="1" applyAlignment="1">
      <alignment vertical="center" wrapText="1"/>
    </xf>
    <xf numFmtId="0" fontId="111" fillId="0" borderId="0" xfId="2579" applyFont="1" applyBorder="1" applyAlignment="1">
      <alignment horizontal="center" vertical="center" wrapText="1"/>
    </xf>
    <xf numFmtId="0" fontId="111" fillId="30" borderId="0" xfId="2579" applyFont="1" applyFill="1" applyBorder="1" applyAlignment="1">
      <alignment horizontal="center" vertical="center" wrapText="1"/>
    </xf>
    <xf numFmtId="0" fontId="111" fillId="30" borderId="0" xfId="2579" applyFont="1" applyFill="1" applyAlignment="1">
      <alignment vertical="center"/>
    </xf>
    <xf numFmtId="0" fontId="33" fillId="0" borderId="0" xfId="2579" applyFont="1" applyAlignment="1">
      <alignment vertical="center"/>
    </xf>
    <xf numFmtId="0" fontId="116" fillId="0" borderId="0" xfId="2579" applyFont="1" applyAlignment="1">
      <alignment vertical="center"/>
    </xf>
    <xf numFmtId="0" fontId="111" fillId="0" borderId="0" xfId="2579" applyFont="1" applyAlignment="1">
      <alignment vertical="center"/>
    </xf>
    <xf numFmtId="0" fontId="112" fillId="30" borderId="0" xfId="2579" applyFont="1" applyFill="1" applyAlignment="1">
      <alignment vertical="center"/>
    </xf>
    <xf numFmtId="0" fontId="110" fillId="30" borderId="0" xfId="2579" applyFont="1" applyFill="1" applyAlignment="1">
      <alignment vertical="center"/>
    </xf>
    <xf numFmtId="0" fontId="111" fillId="0" borderId="0" xfId="2579" applyFont="1" applyFill="1" applyAlignment="1">
      <alignment horizontal="left" vertical="center"/>
    </xf>
    <xf numFmtId="0" fontId="111" fillId="30" borderId="0" xfId="2579" applyFont="1" applyFill="1" applyAlignment="1">
      <alignment horizontal="left" vertical="center"/>
    </xf>
    <xf numFmtId="0" fontId="182" fillId="0" borderId="0" xfId="2579" applyFont="1" applyAlignment="1">
      <alignment vertical="center"/>
    </xf>
    <xf numFmtId="0" fontId="110" fillId="0" borderId="0" xfId="2579" applyFont="1" applyAlignment="1">
      <alignment vertical="center"/>
    </xf>
    <xf numFmtId="49" fontId="30" fillId="0" borderId="0" xfId="2579" applyNumberFormat="1" applyFont="1" applyAlignment="1">
      <alignment horizontal="center" vertical="center"/>
    </xf>
    <xf numFmtId="0" fontId="72" fillId="0" borderId="0" xfId="2579" applyFont="1" applyFill="1"/>
    <xf numFmtId="179" fontId="185" fillId="0" borderId="1" xfId="2579" applyNumberFormat="1" applyFont="1" applyBorder="1" applyAlignment="1">
      <alignment horizontal="center" vertical="center" wrapText="1"/>
    </xf>
    <xf numFmtId="0" fontId="186" fillId="0" borderId="1" xfId="2579" applyFont="1" applyFill="1" applyBorder="1" applyAlignment="1">
      <alignment horizontal="center" vertical="center" wrapText="1"/>
    </xf>
    <xf numFmtId="179" fontId="185" fillId="30" borderId="1" xfId="2579" applyNumberFormat="1" applyFont="1" applyFill="1" applyBorder="1" applyAlignment="1">
      <alignment horizontal="center" vertical="center" wrapText="1"/>
    </xf>
    <xf numFmtId="179" fontId="186" fillId="0" borderId="1" xfId="2579" applyNumberFormat="1" applyFont="1" applyBorder="1" applyAlignment="1">
      <alignment horizontal="center" vertical="center" wrapText="1"/>
    </xf>
    <xf numFmtId="179" fontId="186" fillId="0" borderId="35" xfId="2579" applyNumberFormat="1" applyFont="1" applyBorder="1" applyAlignment="1">
      <alignment horizontal="center" vertical="center" wrapText="1"/>
    </xf>
    <xf numFmtId="179" fontId="185" fillId="0" borderId="35" xfId="2579" applyNumberFormat="1" applyFont="1" applyBorder="1" applyAlignment="1">
      <alignment horizontal="center" vertical="center" wrapText="1"/>
    </xf>
    <xf numFmtId="0" fontId="72" fillId="0" borderId="0" xfId="2579" applyFont="1"/>
    <xf numFmtId="0" fontId="187" fillId="0" borderId="0" xfId="5" applyFont="1" applyFill="1" applyAlignment="1" applyProtection="1">
      <alignment horizontal="centerContinuous"/>
    </xf>
    <xf numFmtId="0" fontId="188" fillId="0" borderId="0" xfId="2579" applyFont="1" applyAlignment="1">
      <alignment horizontal="centerContinuous"/>
    </xf>
    <xf numFmtId="0" fontId="188" fillId="30" borderId="0" xfId="2579" applyFont="1" applyFill="1" applyAlignment="1">
      <alignment horizontal="centerContinuous"/>
    </xf>
    <xf numFmtId="0" fontId="181" fillId="0" borderId="0" xfId="2579" applyFont="1" applyFill="1" applyAlignment="1">
      <alignment horizontal="centerContinuous" vertical="center" wrapText="1"/>
    </xf>
    <xf numFmtId="0" fontId="110" fillId="29" borderId="30" xfId="2579" applyFont="1" applyFill="1" applyBorder="1" applyAlignment="1">
      <alignment horizontal="center" vertical="center" wrapText="1"/>
    </xf>
    <xf numFmtId="2" fontId="79" fillId="0" borderId="1" xfId="2579" applyNumberFormat="1" applyFont="1" applyBorder="1" applyAlignment="1">
      <alignment horizontal="center" vertical="center" wrapText="1"/>
    </xf>
    <xf numFmtId="2" fontId="185" fillId="0" borderId="1" xfId="2579" applyNumberFormat="1" applyFont="1" applyBorder="1" applyAlignment="1">
      <alignment horizontal="center" vertical="center" wrapText="1"/>
    </xf>
    <xf numFmtId="2" fontId="186" fillId="0" borderId="1" xfId="2579" applyNumberFormat="1" applyFont="1" applyBorder="1" applyAlignment="1">
      <alignment horizontal="center" vertical="center" wrapText="1"/>
    </xf>
    <xf numFmtId="2" fontId="111" fillId="29" borderId="1" xfId="2579" applyNumberFormat="1" applyFont="1" applyFill="1" applyBorder="1" applyAlignment="1">
      <alignment horizontal="center" vertical="center" wrapText="1"/>
    </xf>
    <xf numFmtId="2" fontId="111" fillId="29" borderId="35" xfId="2579" applyNumberFormat="1" applyFont="1" applyFill="1" applyBorder="1" applyAlignment="1">
      <alignment horizontal="center" vertical="center" wrapText="1"/>
    </xf>
    <xf numFmtId="2" fontId="185" fillId="0" borderId="35" xfId="2579" applyNumberFormat="1" applyFont="1" applyBorder="1" applyAlignment="1">
      <alignment horizontal="center" vertical="center" wrapText="1"/>
    </xf>
    <xf numFmtId="2" fontId="79" fillId="0" borderId="35" xfId="2579" applyNumberFormat="1" applyFont="1" applyBorder="1" applyAlignment="1">
      <alignment horizontal="center" vertical="center" wrapText="1"/>
    </xf>
    <xf numFmtId="0" fontId="30" fillId="40" borderId="29" xfId="0" applyFont="1" applyFill="1" applyBorder="1" applyAlignment="1">
      <alignment horizontal="center" vertical="center" wrapText="1"/>
    </xf>
    <xf numFmtId="2" fontId="111" fillId="40" borderId="1" xfId="2579" applyNumberFormat="1" applyFont="1" applyFill="1" applyBorder="1" applyAlignment="1">
      <alignment horizontal="center" vertical="center" wrapText="1"/>
    </xf>
    <xf numFmtId="4" fontId="111" fillId="40" borderId="1" xfId="2579" applyNumberFormat="1" applyFont="1" applyFill="1" applyBorder="1" applyAlignment="1">
      <alignment horizontal="center" vertical="center" wrapText="1"/>
    </xf>
    <xf numFmtId="1" fontId="111" fillId="31" borderId="1" xfId="2579" applyNumberFormat="1" applyFont="1" applyFill="1" applyBorder="1" applyAlignment="1">
      <alignment horizontal="center" vertical="center" wrapText="1"/>
    </xf>
    <xf numFmtId="1" fontId="79" fillId="2" borderId="1" xfId="2579" applyNumberFormat="1" applyFont="1" applyFill="1" applyBorder="1" applyAlignment="1">
      <alignment horizontal="center" vertical="center" wrapText="1"/>
    </xf>
    <xf numFmtId="1" fontId="185" fillId="0" borderId="1" xfId="2579" applyNumberFormat="1" applyFont="1" applyBorder="1" applyAlignment="1">
      <alignment horizontal="center" vertical="center" wrapText="1"/>
    </xf>
    <xf numFmtId="1" fontId="185" fillId="0" borderId="35" xfId="2579" applyNumberFormat="1" applyFont="1" applyBorder="1" applyAlignment="1">
      <alignment horizontal="center" vertical="center" wrapText="1"/>
    </xf>
    <xf numFmtId="1" fontId="185" fillId="30" borderId="1" xfId="2579" applyNumberFormat="1" applyFont="1" applyFill="1" applyBorder="1" applyAlignment="1">
      <alignment horizontal="center" vertical="center" wrapText="1"/>
    </xf>
    <xf numFmtId="1" fontId="185" fillId="30" borderId="35" xfId="2579" applyNumberFormat="1" applyFont="1" applyFill="1" applyBorder="1" applyAlignment="1">
      <alignment horizontal="center" vertical="center" wrapText="1"/>
    </xf>
    <xf numFmtId="2" fontId="111" fillId="2" borderId="1" xfId="2579" applyNumberFormat="1" applyFont="1" applyFill="1" applyBorder="1" applyAlignment="1">
      <alignment horizontal="center" vertical="center" wrapText="1"/>
    </xf>
    <xf numFmtId="2" fontId="79" fillId="39" borderId="1" xfId="2579" applyNumberFormat="1" applyFont="1" applyFill="1" applyBorder="1" applyAlignment="1">
      <alignment horizontal="center" vertical="center" wrapText="1"/>
    </xf>
    <xf numFmtId="0" fontId="104" fillId="0" borderId="0" xfId="2579" applyFont="1"/>
    <xf numFmtId="0" fontId="189" fillId="0" borderId="0" xfId="2579" applyFont="1" applyFill="1" applyAlignment="1">
      <alignment horizontal="center" vertical="center"/>
    </xf>
    <xf numFmtId="0" fontId="7" fillId="40" borderId="0" xfId="2579" applyFill="1"/>
    <xf numFmtId="2" fontId="185" fillId="40" borderId="1" xfId="2579" applyNumberFormat="1" applyFont="1" applyFill="1" applyBorder="1" applyAlignment="1">
      <alignment horizontal="center" vertical="center" wrapText="1"/>
    </xf>
    <xf numFmtId="0" fontId="79" fillId="30" borderId="1" xfId="2579" applyFont="1" applyFill="1" applyBorder="1" applyAlignment="1">
      <alignment horizontal="center" vertical="center" wrapText="1"/>
    </xf>
    <xf numFmtId="0" fontId="72" fillId="2" borderId="0" xfId="2579" applyFont="1" applyFill="1"/>
    <xf numFmtId="179" fontId="111" fillId="2" borderId="1" xfId="2579" applyNumberFormat="1" applyFont="1" applyFill="1" applyBorder="1" applyAlignment="1">
      <alignment horizontal="center" vertical="center" wrapText="1"/>
    </xf>
    <xf numFmtId="0" fontId="109" fillId="0" borderId="0" xfId="2581" applyFont="1"/>
    <xf numFmtId="0" fontId="6" fillId="0" borderId="0" xfId="2581"/>
    <xf numFmtId="0" fontId="111" fillId="0" borderId="0" xfId="2581" applyFont="1" applyAlignment="1">
      <alignment vertical="center" wrapText="1"/>
    </xf>
    <xf numFmtId="0" fontId="109" fillId="30" borderId="0" xfId="2581" applyFont="1" applyFill="1"/>
    <xf numFmtId="0" fontId="110" fillId="0" borderId="1" xfId="2581" applyFont="1" applyBorder="1" applyAlignment="1">
      <alignment vertical="center" wrapText="1"/>
    </xf>
    <xf numFmtId="0" fontId="111" fillId="0" borderId="1" xfId="2581" applyFont="1" applyBorder="1" applyAlignment="1">
      <alignment horizontal="center" vertical="center" wrapText="1"/>
    </xf>
    <xf numFmtId="0" fontId="111" fillId="30" borderId="1" xfId="2581" applyFont="1" applyFill="1" applyBorder="1" applyAlignment="1">
      <alignment horizontal="center" vertical="center" wrapText="1"/>
    </xf>
    <xf numFmtId="0" fontId="111" fillId="0" borderId="1" xfId="2581" applyFont="1" applyBorder="1" applyAlignment="1">
      <alignment horizontal="left" vertical="center" wrapText="1"/>
    </xf>
    <xf numFmtId="0" fontId="110" fillId="30" borderId="1" xfId="2581" applyFont="1" applyFill="1" applyBorder="1" applyAlignment="1">
      <alignment vertical="center" wrapText="1"/>
    </xf>
    <xf numFmtId="0" fontId="111" fillId="30" borderId="1" xfId="2581" applyFont="1" applyFill="1" applyBorder="1" applyAlignment="1">
      <alignment vertical="center" wrapText="1"/>
    </xf>
    <xf numFmtId="0" fontId="111" fillId="0" borderId="1" xfId="2581" applyFont="1" applyBorder="1" applyAlignment="1">
      <alignment vertical="center" wrapText="1"/>
    </xf>
    <xf numFmtId="0" fontId="6" fillId="30" borderId="0" xfId="2581" applyFill="1"/>
    <xf numFmtId="0" fontId="110" fillId="0" borderId="1" xfId="2581" applyFont="1" applyBorder="1" applyAlignment="1">
      <alignment horizontal="left" vertical="center" wrapText="1"/>
    </xf>
    <xf numFmtId="0" fontId="111" fillId="0" borderId="0" xfId="2581" applyFont="1" applyBorder="1" applyAlignment="1">
      <alignment vertical="center" wrapText="1"/>
    </xf>
    <xf numFmtId="0" fontId="111" fillId="0" borderId="0" xfId="2581" applyFont="1" applyBorder="1" applyAlignment="1">
      <alignment horizontal="center" vertical="center" wrapText="1"/>
    </xf>
    <xf numFmtId="0" fontId="110" fillId="0" borderId="1" xfId="2581" applyFont="1" applyFill="1" applyBorder="1" applyAlignment="1">
      <alignment vertical="center" wrapText="1"/>
    </xf>
    <xf numFmtId="4" fontId="185" fillId="0" borderId="1" xfId="2581" applyNumberFormat="1" applyFont="1" applyBorder="1" applyAlignment="1">
      <alignment horizontal="center" vertical="center" wrapText="1"/>
    </xf>
    <xf numFmtId="179" fontId="185" fillId="0" borderId="1" xfId="2581" applyNumberFormat="1" applyFont="1" applyBorder="1" applyAlignment="1">
      <alignment horizontal="center" vertical="center" wrapText="1"/>
    </xf>
    <xf numFmtId="49" fontId="29" fillId="0" borderId="0" xfId="2581" applyNumberFormat="1" applyFont="1" applyAlignment="1">
      <alignment horizontal="center" vertical="center"/>
    </xf>
    <xf numFmtId="0" fontId="190" fillId="0" borderId="0" xfId="2581" applyFont="1"/>
    <xf numFmtId="0" fontId="183" fillId="0" borderId="0" xfId="2581" applyFont="1" applyAlignment="1">
      <alignment horizontal="left" vertical="center"/>
    </xf>
    <xf numFmtId="0" fontId="109" fillId="0" borderId="0" xfId="2581" applyFont="1" applyAlignment="1">
      <alignment horizontal="left"/>
    </xf>
    <xf numFmtId="0" fontId="30" fillId="0" borderId="0" xfId="2581" applyFont="1" applyAlignment="1">
      <alignment vertical="center" wrapText="1"/>
    </xf>
    <xf numFmtId="0" fontId="183" fillId="0" borderId="0" xfId="2581" applyFont="1" applyAlignment="1">
      <alignment horizontal="center" vertical="center"/>
    </xf>
    <xf numFmtId="0" fontId="181" fillId="0" borderId="0" xfId="2581" applyFont="1" applyAlignment="1">
      <alignment vertical="center"/>
    </xf>
    <xf numFmtId="0" fontId="118" fillId="0" borderId="0" xfId="2581" applyFont="1" applyAlignment="1">
      <alignment horizontal="center" vertical="center"/>
    </xf>
    <xf numFmtId="0" fontId="106" fillId="0" borderId="0" xfId="2581" applyFont="1"/>
    <xf numFmtId="0" fontId="180" fillId="0" borderId="0" xfId="2581" applyFont="1"/>
    <xf numFmtId="49" fontId="34" fillId="0" borderId="1" xfId="2581" applyNumberFormat="1" applyFont="1" applyBorder="1" applyAlignment="1">
      <alignment horizontal="center" vertical="center"/>
    </xf>
    <xf numFmtId="49" fontId="29" fillId="30" borderId="1" xfId="2581" applyNumberFormat="1" applyFont="1" applyFill="1" applyBorder="1" applyAlignment="1">
      <alignment horizontal="center" vertical="center"/>
    </xf>
    <xf numFmtId="0" fontId="111" fillId="30" borderId="1" xfId="2581" applyFont="1" applyFill="1" applyBorder="1" applyAlignment="1">
      <alignment horizontal="left" vertical="center" wrapText="1"/>
    </xf>
    <xf numFmtId="49" fontId="34" fillId="30" borderId="1" xfId="2581" applyNumberFormat="1" applyFont="1" applyFill="1" applyBorder="1" applyAlignment="1">
      <alignment horizontal="center" vertical="center"/>
    </xf>
    <xf numFmtId="0" fontId="111" fillId="0" borderId="3" xfId="2581" applyFont="1" applyFill="1" applyBorder="1" applyAlignment="1">
      <alignment horizontal="left" vertical="center" wrapText="1"/>
    </xf>
    <xf numFmtId="0" fontId="111" fillId="0" borderId="3" xfId="2581" applyFont="1" applyFill="1" applyBorder="1" applyAlignment="1">
      <alignment horizontal="center" vertical="center" wrapText="1"/>
    </xf>
    <xf numFmtId="0" fontId="110" fillId="0" borderId="3" xfId="2581" applyFont="1" applyFill="1" applyBorder="1" applyAlignment="1">
      <alignment horizontal="center" vertical="center" wrapText="1"/>
    </xf>
    <xf numFmtId="0" fontId="110" fillId="0" borderId="3" xfId="2581" applyFont="1" applyBorder="1" applyAlignment="1">
      <alignment horizontal="center" vertical="center" wrapText="1"/>
    </xf>
    <xf numFmtId="0" fontId="111" fillId="0" borderId="1" xfId="2581" applyFont="1" applyFill="1" applyBorder="1" applyAlignment="1">
      <alignment vertical="center" wrapText="1"/>
    </xf>
    <xf numFmtId="0" fontId="111" fillId="0" borderId="1" xfId="2581" applyFont="1" applyFill="1" applyBorder="1" applyAlignment="1">
      <alignment horizontal="center" vertical="center" wrapText="1"/>
    </xf>
    <xf numFmtId="49" fontId="34" fillId="0" borderId="1" xfId="2581" applyNumberFormat="1" applyFont="1" applyFill="1" applyBorder="1" applyAlignment="1">
      <alignment horizontal="center" vertical="center"/>
    </xf>
    <xf numFmtId="49" fontId="29" fillId="0" borderId="1" xfId="2581" applyNumberFormat="1" applyFont="1" applyBorder="1" applyAlignment="1">
      <alignment horizontal="center" vertical="center"/>
    </xf>
    <xf numFmtId="0" fontId="6" fillId="0" borderId="1" xfId="2581" applyBorder="1"/>
    <xf numFmtId="49" fontId="29" fillId="0" borderId="2" xfId="2581" applyNumberFormat="1" applyFont="1" applyBorder="1" applyAlignment="1">
      <alignment horizontal="center" vertical="center"/>
    </xf>
    <xf numFmtId="0" fontId="111" fillId="0" borderId="2" xfId="2581" applyFont="1" applyBorder="1" applyAlignment="1">
      <alignment vertical="center" wrapText="1"/>
    </xf>
    <xf numFmtId="0" fontId="111" fillId="0" borderId="2" xfId="2581" applyFont="1" applyBorder="1" applyAlignment="1">
      <alignment horizontal="center" vertical="center" wrapText="1"/>
    </xf>
    <xf numFmtId="0" fontId="28" fillId="0" borderId="0" xfId="2581" applyFont="1" applyAlignment="1">
      <alignment vertical="center" wrapText="1"/>
    </xf>
    <xf numFmtId="0" fontId="29" fillId="0" borderId="0" xfId="2581" applyFont="1" applyAlignment="1">
      <alignment horizontal="left" vertical="center" wrapText="1"/>
    </xf>
    <xf numFmtId="49" fontId="29" fillId="0" borderId="0" xfId="2581" applyNumberFormat="1" applyFont="1" applyAlignment="1">
      <alignment horizontal="left" vertical="center"/>
    </xf>
    <xf numFmtId="0" fontId="30" fillId="0" borderId="0" xfId="2581" applyFont="1" applyAlignment="1">
      <alignment vertical="center"/>
    </xf>
    <xf numFmtId="10" fontId="29" fillId="0" borderId="0" xfId="226" applyNumberFormat="1" applyFont="1" applyProtection="1"/>
    <xf numFmtId="0" fontId="111" fillId="0" borderId="1" xfId="2581" applyFont="1" applyBorder="1" applyAlignment="1">
      <alignment horizontal="center" vertical="center" wrapText="1"/>
    </xf>
    <xf numFmtId="2" fontId="20" fillId="0" borderId="0" xfId="5" applyNumberFormat="1" applyProtection="1"/>
    <xf numFmtId="174" fontId="72" fillId="0" borderId="0" xfId="5" applyNumberFormat="1" applyFont="1" applyProtection="1"/>
    <xf numFmtId="2" fontId="100" fillId="0" borderId="0" xfId="0" applyNumberFormat="1" applyFont="1" applyFill="1"/>
    <xf numFmtId="183" fontId="185" fillId="0" borderId="1" xfId="2581" applyNumberFormat="1" applyFont="1" applyBorder="1" applyAlignment="1">
      <alignment horizontal="center" vertical="center" wrapText="1"/>
    </xf>
    <xf numFmtId="49" fontId="29" fillId="41" borderId="1" xfId="2581" applyNumberFormat="1" applyFont="1" applyFill="1" applyBorder="1" applyAlignment="1">
      <alignment horizontal="center" vertical="center"/>
    </xf>
    <xf numFmtId="49" fontId="29" fillId="41" borderId="0" xfId="2581" applyNumberFormat="1" applyFont="1" applyFill="1" applyAlignment="1">
      <alignment horizontal="center" vertical="center"/>
    </xf>
    <xf numFmtId="0" fontId="6" fillId="41" borderId="0" xfId="2581" applyFill="1"/>
    <xf numFmtId="0" fontId="109" fillId="41" borderId="0" xfId="2581" applyFont="1" applyFill="1"/>
    <xf numFmtId="49" fontId="30" fillId="41" borderId="1" xfId="2581" applyNumberFormat="1" applyFont="1" applyFill="1" applyBorder="1" applyAlignment="1">
      <alignment horizontal="center" vertical="center"/>
    </xf>
    <xf numFmtId="0" fontId="111" fillId="41" borderId="1" xfId="2581" applyFont="1" applyFill="1" applyBorder="1" applyAlignment="1">
      <alignment horizontal="center" vertical="center" wrapText="1"/>
    </xf>
    <xf numFmtId="0" fontId="111" fillId="0" borderId="5" xfId="2581" applyFont="1" applyBorder="1" applyAlignment="1">
      <alignment horizontal="centerContinuous" vertical="center" wrapText="1"/>
    </xf>
    <xf numFmtId="0" fontId="21" fillId="0" borderId="5" xfId="2581" applyFont="1" applyBorder="1" applyAlignment="1">
      <alignment horizontal="centerContinuous" vertical="center"/>
    </xf>
    <xf numFmtId="0" fontId="110" fillId="0" borderId="5" xfId="2581" applyFont="1" applyBorder="1" applyAlignment="1">
      <alignment horizontal="centerContinuous" vertical="center" wrapText="1"/>
    </xf>
    <xf numFmtId="178" fontId="110" fillId="0" borderId="1" xfId="2581" applyNumberFormat="1" applyFont="1" applyBorder="1" applyAlignment="1">
      <alignment horizontal="center" vertical="center" wrapText="1"/>
    </xf>
    <xf numFmtId="179" fontId="185" fillId="0" borderId="1" xfId="2581" applyNumberFormat="1" applyFont="1" applyFill="1" applyBorder="1" applyAlignment="1">
      <alignment horizontal="center" vertical="center" wrapText="1"/>
    </xf>
    <xf numFmtId="0" fontId="185" fillId="0" borderId="1" xfId="2581" applyFont="1" applyBorder="1" applyAlignment="1">
      <alignment horizontal="center" vertical="center" wrapText="1"/>
    </xf>
    <xf numFmtId="4" fontId="111" fillId="0" borderId="1" xfId="2581" applyNumberFormat="1" applyFont="1" applyBorder="1" applyAlignment="1">
      <alignment horizontal="center" vertical="center" wrapText="1"/>
    </xf>
    <xf numFmtId="0" fontId="79" fillId="30" borderId="1" xfId="2581" applyFont="1" applyFill="1" applyBorder="1" applyAlignment="1">
      <alignment vertical="center" wrapText="1"/>
    </xf>
    <xf numFmtId="0" fontId="110" fillId="2" borderId="1" xfId="2581" applyFont="1" applyFill="1" applyBorder="1" applyAlignment="1">
      <alignment vertical="center" wrapText="1"/>
    </xf>
    <xf numFmtId="0" fontId="111" fillId="2" borderId="1" xfId="2581" applyFont="1" applyFill="1" applyBorder="1" applyAlignment="1">
      <alignment horizontal="center" vertical="center" wrapText="1"/>
    </xf>
    <xf numFmtId="219" fontId="111" fillId="2" borderId="1" xfId="2581" applyNumberFormat="1" applyFont="1" applyFill="1" applyBorder="1" applyAlignment="1">
      <alignment horizontal="center" vertical="center" wrapText="1"/>
    </xf>
    <xf numFmtId="0" fontId="86" fillId="0" borderId="1" xfId="2581" applyFont="1" applyBorder="1"/>
    <xf numFmtId="0" fontId="111" fillId="2" borderId="1" xfId="2581" applyFont="1" applyFill="1" applyBorder="1" applyAlignment="1">
      <alignment vertical="center" wrapText="1"/>
    </xf>
    <xf numFmtId="0" fontId="185" fillId="31" borderId="1" xfId="2581" applyFont="1" applyFill="1" applyBorder="1" applyAlignment="1">
      <alignment horizontal="center" vertical="center" wrapText="1"/>
    </xf>
    <xf numFmtId="0" fontId="116" fillId="0" borderId="3" xfId="0" applyFont="1" applyFill="1" applyBorder="1" applyAlignment="1">
      <alignment vertical="center" wrapText="1"/>
    </xf>
    <xf numFmtId="4" fontId="20" fillId="0" borderId="0" xfId="5" applyNumberFormat="1" applyProtection="1"/>
    <xf numFmtId="4" fontId="21" fillId="2" borderId="0" xfId="5" applyNumberFormat="1" applyFont="1" applyFill="1" applyProtection="1"/>
    <xf numFmtId="0" fontId="34" fillId="0" borderId="0" xfId="5" applyFont="1" applyAlignment="1" applyProtection="1">
      <alignment horizontal="right"/>
    </xf>
    <xf numFmtId="0" fontId="34" fillId="0" borderId="0" xfId="5" applyFont="1" applyAlignment="1" applyProtection="1"/>
    <xf numFmtId="0" fontId="0" fillId="2" borderId="0" xfId="0" applyFill="1"/>
    <xf numFmtId="0" fontId="192" fillId="0" borderId="0" xfId="0" applyFont="1"/>
    <xf numFmtId="4" fontId="100" fillId="2" borderId="0" xfId="0" applyNumberFormat="1" applyFont="1" applyFill="1"/>
    <xf numFmtId="4" fontId="87" fillId="0" borderId="4" xfId="5" applyNumberFormat="1" applyFont="1" applyFill="1" applyBorder="1" applyAlignment="1" applyProtection="1">
      <alignment horizontal="center" vertical="center" wrapText="1"/>
    </xf>
    <xf numFmtId="4" fontId="72" fillId="0" borderId="0" xfId="5" applyNumberFormat="1" applyFont="1" applyProtection="1"/>
    <xf numFmtId="0" fontId="72" fillId="0" borderId="0" xfId="5" applyFont="1" applyProtection="1"/>
    <xf numFmtId="4" fontId="87" fillId="0" borderId="0" xfId="5" applyNumberFormat="1" applyFont="1" applyFill="1" applyBorder="1" applyAlignment="1" applyProtection="1">
      <alignment horizontal="center" vertical="center" wrapText="1"/>
      <protection locked="0"/>
    </xf>
    <xf numFmtId="49" fontId="118" fillId="0" borderId="8" xfId="5" applyNumberFormat="1" applyFont="1" applyBorder="1" applyAlignment="1" applyProtection="1">
      <alignment horizontal="right" vertical="center" wrapText="1"/>
    </xf>
    <xf numFmtId="0" fontId="118" fillId="0" borderId="1" xfId="0" applyFont="1" applyFill="1" applyBorder="1" applyAlignment="1">
      <alignment vertical="center" wrapText="1"/>
    </xf>
    <xf numFmtId="0" fontId="118" fillId="0" borderId="7" xfId="5" applyFont="1" applyBorder="1" applyAlignment="1" applyProtection="1">
      <alignment horizontal="center" vertical="center" wrapText="1"/>
    </xf>
    <xf numFmtId="4" fontId="87" fillId="0" borderId="0" xfId="5" applyNumberFormat="1" applyFont="1" applyFill="1" applyBorder="1" applyAlignment="1" applyProtection="1">
      <alignment horizontal="center" vertical="center" wrapText="1"/>
    </xf>
    <xf numFmtId="0" fontId="27" fillId="0" borderId="8" xfId="5" applyFont="1" applyFill="1" applyBorder="1" applyAlignment="1" applyProtection="1">
      <alignment horizontal="center" vertical="center" wrapText="1"/>
    </xf>
    <xf numFmtId="4" fontId="116" fillId="0" borderId="8" xfId="5" applyNumberFormat="1" applyFont="1" applyFill="1" applyBorder="1" applyAlignment="1" applyProtection="1">
      <alignment horizontal="center" vertical="center" wrapText="1"/>
    </xf>
    <xf numFmtId="0" fontId="116" fillId="0" borderId="1" xfId="5" applyFont="1" applyFill="1" applyBorder="1" applyAlignment="1" applyProtection="1">
      <alignment horizontal="center" vertical="center" textRotation="90" wrapText="1"/>
    </xf>
    <xf numFmtId="0" fontId="118" fillId="0" borderId="1" xfId="5" applyFont="1" applyBorder="1" applyAlignment="1" applyProtection="1">
      <alignment horizontal="center" vertical="center" wrapText="1"/>
    </xf>
    <xf numFmtId="0" fontId="118" fillId="0" borderId="1" xfId="5" applyFont="1" applyFill="1" applyBorder="1" applyAlignment="1" applyProtection="1">
      <alignment horizontal="center" vertical="center" wrapText="1"/>
    </xf>
    <xf numFmtId="4" fontId="118" fillId="0" borderId="1" xfId="5" applyNumberFormat="1" applyFont="1" applyFill="1" applyBorder="1" applyAlignment="1" applyProtection="1">
      <alignment horizontal="center" vertical="center" wrapText="1"/>
    </xf>
    <xf numFmtId="4" fontId="118" fillId="0" borderId="2" xfId="5" applyNumberFormat="1" applyFont="1" applyFill="1" applyBorder="1" applyAlignment="1" applyProtection="1">
      <alignment horizontal="center" vertical="center" wrapText="1"/>
      <protection locked="0"/>
    </xf>
    <xf numFmtId="4" fontId="116" fillId="0" borderId="2" xfId="5" applyNumberFormat="1" applyFont="1" applyFill="1" applyBorder="1" applyAlignment="1" applyProtection="1">
      <alignment horizontal="center" vertical="center" wrapText="1"/>
    </xf>
    <xf numFmtId="4" fontId="116" fillId="0" borderId="7" xfId="5" applyNumberFormat="1" applyFont="1" applyFill="1" applyBorder="1" applyAlignment="1" applyProtection="1">
      <alignment horizontal="center" vertical="center" wrapText="1"/>
      <protection locked="0"/>
    </xf>
    <xf numFmtId="4" fontId="116" fillId="0" borderId="7" xfId="5" applyNumberFormat="1" applyFont="1" applyFill="1" applyBorder="1" applyAlignment="1" applyProtection="1">
      <alignment horizontal="center" vertical="center" wrapText="1"/>
    </xf>
    <xf numFmtId="0" fontId="116" fillId="0" borderId="1" xfId="0" applyFont="1" applyFill="1" applyBorder="1" applyAlignment="1">
      <alignment horizontal="center" vertical="center" wrapText="1"/>
    </xf>
    <xf numFmtId="4" fontId="118" fillId="0" borderId="3" xfId="5" applyNumberFormat="1" applyFont="1" applyFill="1" applyBorder="1" applyAlignment="1" applyProtection="1">
      <alignment horizontal="center" vertical="center" wrapText="1"/>
    </xf>
    <xf numFmtId="2" fontId="116" fillId="0" borderId="1" xfId="227" applyNumberFormat="1" applyFont="1" applyFill="1" applyBorder="1" applyAlignment="1">
      <alignment horizontal="center" vertical="center" wrapText="1"/>
    </xf>
    <xf numFmtId="2" fontId="116" fillId="0" borderId="3" xfId="0" applyNumberFormat="1" applyFont="1" applyFill="1" applyBorder="1" applyAlignment="1">
      <alignment horizontal="center" vertical="center" wrapText="1"/>
    </xf>
    <xf numFmtId="0" fontId="117" fillId="0" borderId="1" xfId="0" applyFont="1" applyFill="1" applyBorder="1" applyAlignment="1">
      <alignment vertical="center" wrapText="1"/>
    </xf>
    <xf numFmtId="49" fontId="116" fillId="0" borderId="3" xfId="5" applyNumberFormat="1" applyFont="1" applyBorder="1" applyAlignment="1" applyProtection="1">
      <alignment horizontal="center" vertical="center" wrapText="1"/>
    </xf>
    <xf numFmtId="0" fontId="80" fillId="0" borderId="4" xfId="5" applyFont="1" applyBorder="1" applyAlignment="1" applyProtection="1">
      <alignment horizontal="center" vertical="center" wrapText="1"/>
    </xf>
    <xf numFmtId="0" fontId="116" fillId="0" borderId="3" xfId="5" applyFont="1" applyBorder="1" applyAlignment="1" applyProtection="1">
      <alignment horizontal="center" vertical="center" wrapText="1"/>
    </xf>
    <xf numFmtId="49" fontId="191" fillId="0" borderId="8" xfId="5" applyNumberFormat="1" applyFont="1" applyBorder="1" applyAlignment="1" applyProtection="1">
      <alignment horizontal="right" vertical="center" wrapText="1"/>
    </xf>
    <xf numFmtId="0" fontId="191" fillId="0" borderId="1" xfId="0" applyFont="1" applyBorder="1" applyAlignment="1">
      <alignment vertical="center" wrapText="1"/>
    </xf>
    <xf numFmtId="0" fontId="116" fillId="0" borderId="7" xfId="5" applyFont="1" applyBorder="1" applyAlignment="1" applyProtection="1">
      <alignment horizontal="center" vertical="center" wrapText="1"/>
    </xf>
    <xf numFmtId="4" fontId="118" fillId="0" borderId="1" xfId="5" applyNumberFormat="1" applyFont="1" applyBorder="1" applyAlignment="1" applyProtection="1">
      <alignment horizontal="center" vertical="center" wrapText="1"/>
    </xf>
    <xf numFmtId="49" fontId="115" fillId="0" borderId="8" xfId="5" applyNumberFormat="1" applyFont="1" applyBorder="1" applyAlignment="1" applyProtection="1">
      <alignment horizontal="right" vertical="center" wrapText="1"/>
    </xf>
    <xf numFmtId="4" fontId="116" fillId="0" borderId="1" xfId="5" applyNumberFormat="1" applyFont="1" applyBorder="1" applyAlignment="1" applyProtection="1">
      <alignment horizontal="center" vertical="center" wrapText="1"/>
    </xf>
    <xf numFmtId="4" fontId="116" fillId="0" borderId="1" xfId="5" applyNumberFormat="1" applyFont="1" applyBorder="1" applyAlignment="1" applyProtection="1">
      <alignment horizontal="center" vertical="center" wrapText="1"/>
      <protection locked="0"/>
    </xf>
    <xf numFmtId="49" fontId="115" fillId="0" borderId="1" xfId="5" applyNumberFormat="1" applyFont="1" applyBorder="1" applyAlignment="1" applyProtection="1">
      <alignment horizontal="right" vertical="center" wrapText="1"/>
    </xf>
    <xf numFmtId="0" fontId="115" fillId="0" borderId="4" xfId="5" applyFont="1" applyBorder="1" applyAlignment="1" applyProtection="1">
      <alignment vertical="center" wrapText="1"/>
    </xf>
    <xf numFmtId="0" fontId="116" fillId="0" borderId="1" xfId="5" applyFont="1" applyBorder="1" applyAlignment="1" applyProtection="1">
      <alignment horizontal="center" vertical="center" wrapText="1"/>
    </xf>
    <xf numFmtId="49" fontId="191" fillId="0" borderId="1" xfId="5" applyNumberFormat="1" applyFont="1" applyBorder="1" applyAlignment="1" applyProtection="1">
      <alignment horizontal="right" vertical="center" wrapText="1"/>
    </xf>
    <xf numFmtId="0" fontId="191" fillId="0" borderId="3" xfId="5" applyFont="1" applyBorder="1" applyAlignment="1" applyProtection="1">
      <alignment vertical="center" wrapText="1"/>
    </xf>
    <xf numFmtId="0" fontId="115" fillId="0" borderId="1" xfId="5" applyFont="1" applyBorder="1" applyAlignment="1" applyProtection="1">
      <alignment vertical="center" wrapText="1"/>
    </xf>
    <xf numFmtId="0" fontId="115" fillId="0" borderId="2" xfId="5" applyFont="1" applyBorder="1" applyAlignment="1" applyProtection="1">
      <alignment vertical="center" wrapText="1"/>
    </xf>
    <xf numFmtId="0" fontId="115" fillId="0" borderId="0" xfId="0" applyFont="1"/>
    <xf numFmtId="0" fontId="191" fillId="0" borderId="1" xfId="5" applyFont="1" applyBorder="1" applyAlignment="1" applyProtection="1">
      <alignment vertical="center" wrapText="1"/>
    </xf>
    <xf numFmtId="4" fontId="116" fillId="0" borderId="1" xfId="3276" applyNumberFormat="1" applyFont="1" applyFill="1" applyBorder="1" applyAlignment="1" applyProtection="1">
      <alignment horizontal="center" vertical="center" wrapText="1"/>
    </xf>
    <xf numFmtId="0" fontId="115" fillId="0" borderId="1" xfId="5" applyNumberFormat="1" applyFont="1" applyBorder="1" applyAlignment="1" applyProtection="1">
      <alignment horizontal="right" vertical="center" wrapText="1"/>
    </xf>
    <xf numFmtId="0" fontId="115" fillId="0" borderId="6" xfId="0" applyFont="1" applyBorder="1" applyAlignment="1">
      <alignment vertical="center" wrapText="1"/>
    </xf>
    <xf numFmtId="0" fontId="116" fillId="0" borderId="1" xfId="5" applyNumberFormat="1" applyFont="1" applyBorder="1" applyAlignment="1" applyProtection="1">
      <alignment horizontal="center" vertical="center" wrapText="1"/>
    </xf>
    <xf numFmtId="2" fontId="118" fillId="0" borderId="1" xfId="5" applyNumberFormat="1" applyFont="1" applyFill="1" applyBorder="1" applyAlignment="1" applyProtection="1">
      <alignment horizontal="center" vertical="center" wrapText="1"/>
    </xf>
    <xf numFmtId="2" fontId="116" fillId="0" borderId="1" xfId="5" applyNumberFormat="1" applyFont="1" applyFill="1" applyBorder="1" applyAlignment="1" applyProtection="1">
      <alignment horizontal="center" vertical="center" wrapText="1"/>
    </xf>
    <xf numFmtId="0" fontId="115" fillId="0" borderId="3" xfId="5" applyFont="1" applyBorder="1" applyAlignment="1" applyProtection="1">
      <alignment vertical="center" wrapText="1"/>
    </xf>
    <xf numFmtId="0" fontId="116" fillId="0" borderId="1" xfId="5" applyNumberFormat="1" applyFont="1" applyFill="1" applyBorder="1" applyAlignment="1" applyProtection="1">
      <alignment horizontal="center" vertical="center" wrapText="1"/>
      <protection locked="0"/>
    </xf>
    <xf numFmtId="2" fontId="193" fillId="0" borderId="1" xfId="0" applyNumberFormat="1" applyFont="1" applyBorder="1" applyAlignment="1">
      <alignment horizontal="center" vertical="center"/>
    </xf>
    <xf numFmtId="2" fontId="193" fillId="0" borderId="1" xfId="0" applyNumberFormat="1" applyFont="1" applyFill="1" applyBorder="1" applyAlignment="1">
      <alignment horizontal="center" vertical="center"/>
    </xf>
    <xf numFmtId="0" fontId="192" fillId="0" borderId="1" xfId="0" applyFont="1" applyBorder="1" applyAlignment="1">
      <alignment horizontal="center" vertical="center"/>
    </xf>
    <xf numFmtId="2" fontId="193" fillId="2" borderId="1" xfId="0" applyNumberFormat="1" applyFont="1" applyFill="1" applyBorder="1" applyAlignment="1">
      <alignment horizontal="center" vertical="center"/>
    </xf>
    <xf numFmtId="0" fontId="193" fillId="2" borderId="1" xfId="0" applyFont="1" applyFill="1" applyBorder="1" applyAlignment="1">
      <alignment horizontal="center" vertical="center"/>
    </xf>
    <xf numFmtId="0" fontId="34" fillId="0" borderId="0" xfId="5" applyNumberFormat="1" applyFont="1" applyFill="1" applyAlignment="1" applyProtection="1">
      <alignment horizontal="centerContinuous" wrapText="1"/>
    </xf>
    <xf numFmtId="0" fontId="116" fillId="0" borderId="1" xfId="5" applyFont="1" applyFill="1" applyBorder="1" applyAlignment="1" applyProtection="1">
      <alignment horizontal="center" vertical="center" wrapText="1"/>
    </xf>
    <xf numFmtId="49" fontId="33" fillId="0" borderId="1" xfId="5" applyNumberFormat="1" applyFont="1" applyFill="1" applyBorder="1" applyAlignment="1" applyProtection="1">
      <alignment horizontal="right" vertical="center" wrapText="1"/>
    </xf>
    <xf numFmtId="0" fontId="33" fillId="0" borderId="1" xfId="5" applyFont="1" applyFill="1" applyBorder="1" applyAlignment="1" applyProtection="1">
      <alignment vertical="center" wrapText="1"/>
    </xf>
    <xf numFmtId="0" fontId="33" fillId="0" borderId="1" xfId="5" applyFont="1" applyFill="1" applyBorder="1" applyAlignment="1" applyProtection="1">
      <alignment horizontal="center" vertical="center" wrapText="1"/>
    </xf>
    <xf numFmtId="2" fontId="194" fillId="0" borderId="1" xfId="5" applyNumberFormat="1" applyFont="1" applyFill="1" applyBorder="1" applyAlignment="1" applyProtection="1">
      <alignment horizontal="center" vertical="center" wrapText="1"/>
    </xf>
    <xf numFmtId="0" fontId="112" fillId="0" borderId="1" xfId="5" applyFont="1" applyFill="1" applyBorder="1" applyAlignment="1" applyProtection="1">
      <alignment vertical="center" wrapText="1"/>
    </xf>
    <xf numFmtId="2" fontId="179" fillId="0" borderId="1" xfId="5" applyNumberFormat="1" applyFont="1" applyFill="1" applyBorder="1" applyAlignment="1" applyProtection="1">
      <alignment horizontal="center" vertical="center" wrapText="1"/>
    </xf>
    <xf numFmtId="4" fontId="194" fillId="0" borderId="1" xfId="5" applyNumberFormat="1" applyFont="1" applyFill="1" applyBorder="1" applyAlignment="1" applyProtection="1">
      <alignment horizontal="center" vertical="center" wrapText="1"/>
    </xf>
    <xf numFmtId="4" fontId="179" fillId="30" borderId="1" xfId="5" applyNumberFormat="1" applyFont="1" applyFill="1" applyBorder="1" applyAlignment="1" applyProtection="1">
      <alignment horizontal="center" vertical="center" wrapText="1"/>
    </xf>
    <xf numFmtId="181" fontId="194" fillId="0" borderId="1" xfId="226" applyNumberFormat="1" applyFont="1" applyFill="1" applyBorder="1" applyAlignment="1" applyProtection="1">
      <alignment horizontal="center" vertical="center" wrapText="1"/>
    </xf>
    <xf numFmtId="0" fontId="84" fillId="0" borderId="0" xfId="0" applyFont="1" applyAlignment="1">
      <alignment horizontal="right" vertical="top" wrapText="1"/>
    </xf>
    <xf numFmtId="2" fontId="118" fillId="30" borderId="1" xfId="5" applyNumberFormat="1" applyFont="1" applyFill="1" applyBorder="1" applyAlignment="1" applyProtection="1">
      <alignment horizontal="center" vertical="center" wrapText="1"/>
    </xf>
    <xf numFmtId="2" fontId="116" fillId="30" borderId="1" xfId="5" applyNumberFormat="1" applyFont="1" applyFill="1" applyBorder="1" applyAlignment="1" applyProtection="1">
      <alignment horizontal="center" vertical="center" wrapText="1"/>
    </xf>
    <xf numFmtId="0" fontId="116" fillId="30" borderId="1" xfId="5" applyNumberFormat="1" applyFont="1" applyFill="1" applyBorder="1" applyAlignment="1" applyProtection="1">
      <alignment horizontal="center" vertical="center" wrapText="1"/>
    </xf>
    <xf numFmtId="0" fontId="85" fillId="0" borderId="0" xfId="5" applyFont="1" applyAlignment="1" applyProtection="1">
      <alignment horizontal="left" vertical="center"/>
      <protection locked="0"/>
    </xf>
    <xf numFmtId="0" fontId="116" fillId="0" borderId="1" xfId="5" applyFont="1" applyFill="1" applyBorder="1" applyAlignment="1" applyProtection="1">
      <alignment horizontal="center" vertical="center" wrapText="1"/>
    </xf>
    <xf numFmtId="0" fontId="116" fillId="0" borderId="2" xfId="5" applyFont="1" applyFill="1" applyBorder="1" applyAlignment="1" applyProtection="1">
      <alignment vertical="center" wrapText="1"/>
    </xf>
    <xf numFmtId="0" fontId="116" fillId="0" borderId="1" xfId="0" applyFont="1" applyFill="1" applyBorder="1" applyAlignment="1">
      <alignment vertical="center" wrapText="1"/>
    </xf>
    <xf numFmtId="0" fontId="116" fillId="0" borderId="3" xfId="5" applyFont="1" applyFill="1" applyBorder="1" applyAlignment="1" applyProtection="1">
      <alignment vertical="center" wrapText="1"/>
    </xf>
    <xf numFmtId="0" fontId="116" fillId="0" borderId="1" xfId="5" applyFont="1" applyFill="1" applyBorder="1" applyAlignment="1" applyProtection="1">
      <alignment vertical="center" wrapText="1"/>
    </xf>
    <xf numFmtId="4" fontId="179" fillId="0" borderId="14" xfId="5" applyNumberFormat="1" applyFont="1" applyFill="1" applyBorder="1" applyAlignment="1" applyProtection="1">
      <alignment horizontal="center" vertical="center" wrapText="1"/>
      <protection locked="0"/>
    </xf>
    <xf numFmtId="10" fontId="179" fillId="0" borderId="14" xfId="226" applyNumberFormat="1" applyFont="1" applyFill="1" applyBorder="1" applyAlignment="1" applyProtection="1">
      <alignment horizontal="center" vertical="center" wrapText="1"/>
      <protection locked="0"/>
    </xf>
    <xf numFmtId="2" fontId="179" fillId="0" borderId="14" xfId="226" applyNumberFormat="1" applyFont="1" applyFill="1" applyBorder="1" applyAlignment="1" applyProtection="1">
      <alignment horizontal="center" vertical="center" wrapText="1"/>
      <protection locked="0"/>
    </xf>
    <xf numFmtId="4" fontId="0" fillId="0" borderId="0" xfId="0" applyNumberFormat="1" applyFill="1"/>
    <xf numFmtId="4" fontId="108" fillId="0" borderId="0" xfId="5" applyNumberFormat="1" applyFont="1" applyFill="1"/>
    <xf numFmtId="0" fontId="116" fillId="0" borderId="1" xfId="5" applyNumberFormat="1" applyFont="1" applyFill="1" applyBorder="1" applyAlignment="1" applyProtection="1">
      <alignment horizontal="center" vertical="center" wrapText="1"/>
    </xf>
    <xf numFmtId="0" fontId="80" fillId="0" borderId="0" xfId="5" applyFont="1" applyProtection="1"/>
    <xf numFmtId="0" fontId="80" fillId="0" borderId="0" xfId="5" applyFont="1" applyAlignment="1" applyProtection="1">
      <alignment horizontal="centerContinuous"/>
    </xf>
    <xf numFmtId="2" fontId="116" fillId="0" borderId="0" xfId="5" applyNumberFormat="1" applyFont="1" applyBorder="1" applyAlignment="1" applyProtection="1">
      <alignment horizontal="center" vertical="center" wrapText="1"/>
    </xf>
    <xf numFmtId="0" fontId="109" fillId="0" borderId="0" xfId="5" applyFont="1" applyProtection="1"/>
    <xf numFmtId="0" fontId="109" fillId="0" borderId="0" xfId="5" applyFont="1" applyProtection="1">
      <protection locked="0"/>
    </xf>
    <xf numFmtId="0" fontId="33" fillId="0" borderId="0" xfId="5" applyFont="1" applyAlignment="1" applyProtection="1">
      <protection locked="0"/>
    </xf>
    <xf numFmtId="0" fontId="80" fillId="0" borderId="0" xfId="5" applyFont="1" applyFill="1" applyProtection="1"/>
    <xf numFmtId="0" fontId="80" fillId="0" borderId="0" xfId="5" applyFont="1" applyFill="1" applyAlignment="1" applyProtection="1">
      <alignment wrapText="1"/>
    </xf>
    <xf numFmtId="0" fontId="84" fillId="0" borderId="0" xfId="5" applyFont="1" applyFill="1" applyAlignment="1" applyProtection="1">
      <alignment horizontal="centerContinuous"/>
    </xf>
    <xf numFmtId="0" fontId="109" fillId="0" borderId="0" xfId="5" applyFont="1" applyAlignment="1" applyProtection="1">
      <alignment horizontal="centerContinuous"/>
    </xf>
    <xf numFmtId="0" fontId="189" fillId="0" borderId="0" xfId="5" applyFont="1" applyAlignment="1" applyProtection="1">
      <alignment horizontal="left"/>
    </xf>
    <xf numFmtId="0" fontId="189" fillId="0" borderId="0" xfId="5" applyFont="1" applyAlignment="1" applyProtection="1">
      <alignment horizontal="centerContinuous" wrapText="1"/>
    </xf>
    <xf numFmtId="0" fontId="109" fillId="0" borderId="0" xfId="5" applyFont="1" applyAlignment="1" applyProtection="1">
      <alignment horizontal="center" vertical="center"/>
    </xf>
    <xf numFmtId="0" fontId="28" fillId="0" borderId="0" xfId="5" applyFont="1" applyAlignment="1" applyProtection="1">
      <alignment horizontal="center"/>
    </xf>
    <xf numFmtId="0" fontId="17" fillId="0" borderId="0" xfId="5" applyFont="1" applyAlignment="1" applyProtection="1"/>
    <xf numFmtId="0" fontId="0" fillId="0" borderId="0" xfId="0" applyAlignment="1"/>
    <xf numFmtId="49" fontId="27" fillId="0" borderId="1" xfId="5" applyNumberFormat="1" applyFont="1" applyBorder="1" applyAlignment="1" applyProtection="1">
      <alignment vertical="center" wrapText="1"/>
    </xf>
    <xf numFmtId="0" fontId="30" fillId="0" borderId="1" xfId="5" applyFont="1" applyBorder="1" applyAlignment="1" applyProtection="1">
      <alignment horizontal="center" vertical="center" wrapText="1"/>
    </xf>
    <xf numFmtId="0" fontId="28" fillId="0" borderId="1" xfId="5" applyFont="1" applyBorder="1" applyAlignment="1" applyProtection="1">
      <alignment horizontal="center" vertical="center" wrapText="1"/>
    </xf>
    <xf numFmtId="0" fontId="28" fillId="0" borderId="13" xfId="5" applyFont="1" applyBorder="1" applyAlignment="1" applyProtection="1">
      <alignment horizontal="center" vertical="center" wrapText="1"/>
    </xf>
    <xf numFmtId="0" fontId="28" fillId="0" borderId="14" xfId="5" applyFont="1" applyBorder="1" applyAlignment="1" applyProtection="1">
      <alignment horizontal="center" vertical="center" wrapText="1"/>
    </xf>
    <xf numFmtId="0" fontId="28" fillId="0" borderId="10" xfId="5" applyFont="1" applyBorder="1" applyAlignment="1" applyProtection="1">
      <alignment horizontal="center" vertical="center" wrapText="1"/>
    </xf>
    <xf numFmtId="0" fontId="28" fillId="0" borderId="11" xfId="5" applyFont="1" applyBorder="1" applyAlignment="1" applyProtection="1">
      <alignment horizontal="center" vertical="center" wrapText="1"/>
    </xf>
    <xf numFmtId="0" fontId="28" fillId="0" borderId="5" xfId="5" applyFont="1" applyBorder="1" applyAlignment="1" applyProtection="1">
      <alignment horizontal="center" vertical="center" wrapText="1"/>
    </xf>
    <xf numFmtId="0" fontId="28" fillId="0" borderId="12" xfId="5" applyFont="1" applyBorder="1" applyAlignment="1" applyProtection="1">
      <alignment horizontal="center" vertical="center" wrapText="1"/>
    </xf>
    <xf numFmtId="0" fontId="27" fillId="0" borderId="0" xfId="5" applyFont="1" applyBorder="1" applyAlignment="1" applyProtection="1">
      <alignment horizontal="left" vertical="top" wrapText="1"/>
    </xf>
    <xf numFmtId="0" fontId="27" fillId="0" borderId="0" xfId="5" applyFont="1" applyFill="1" applyBorder="1" applyAlignment="1" applyProtection="1">
      <alignment horizontal="left" vertical="top" wrapText="1"/>
    </xf>
    <xf numFmtId="0" fontId="28" fillId="0" borderId="1" xfId="5" applyFont="1" applyFill="1" applyBorder="1" applyAlignment="1" applyProtection="1">
      <alignment horizontal="center" vertical="center" wrapText="1"/>
    </xf>
    <xf numFmtId="0" fontId="116" fillId="0" borderId="1" xfId="5" applyFont="1" applyFill="1" applyBorder="1" applyAlignment="1" applyProtection="1">
      <alignment horizontal="center" vertical="center" wrapText="1"/>
    </xf>
    <xf numFmtId="0" fontId="28" fillId="0" borderId="0" xfId="5" applyFont="1" applyAlignment="1" applyProtection="1">
      <alignment horizontal="center" vertical="top" wrapText="1"/>
      <protection locked="0"/>
    </xf>
    <xf numFmtId="0" fontId="0" fillId="0" borderId="0" xfId="0" applyAlignment="1">
      <alignment horizontal="center" vertical="top" wrapText="1"/>
    </xf>
    <xf numFmtId="49" fontId="27" fillId="0" borderId="2" xfId="5" applyNumberFormat="1" applyFont="1" applyBorder="1" applyAlignment="1" applyProtection="1">
      <alignment horizontal="center" vertical="center" wrapText="1"/>
    </xf>
    <xf numFmtId="49" fontId="27" fillId="0" borderId="4" xfId="5" applyNumberFormat="1" applyFont="1" applyBorder="1" applyAlignment="1" applyProtection="1">
      <alignment horizontal="center" vertical="center" wrapText="1"/>
    </xf>
    <xf numFmtId="49" fontId="27" fillId="0" borderId="3" xfId="5" applyNumberFormat="1" applyFont="1" applyBorder="1" applyAlignment="1" applyProtection="1">
      <alignment horizontal="center" vertical="center" wrapText="1"/>
    </xf>
    <xf numFmtId="0" fontId="29" fillId="0" borderId="2" xfId="5" applyFont="1" applyBorder="1" applyAlignment="1" applyProtection="1">
      <alignment horizontal="center" vertical="center" wrapText="1"/>
    </xf>
    <xf numFmtId="0" fontId="29" fillId="0" borderId="4" xfId="5" applyFont="1" applyBorder="1" applyAlignment="1" applyProtection="1">
      <alignment horizontal="center" vertical="center" wrapText="1"/>
    </xf>
    <xf numFmtId="0" fontId="29" fillId="0" borderId="3" xfId="5" applyFont="1" applyBorder="1" applyAlignment="1" applyProtection="1">
      <alignment horizontal="center" vertical="center" wrapText="1"/>
    </xf>
    <xf numFmtId="0" fontId="27" fillId="0" borderId="2" xfId="5" applyFont="1" applyBorder="1" applyAlignment="1" applyProtection="1">
      <alignment horizontal="center" vertical="center" wrapText="1"/>
    </xf>
    <xf numFmtId="0" fontId="27" fillId="0" borderId="4" xfId="5" applyFont="1" applyBorder="1" applyAlignment="1" applyProtection="1">
      <alignment horizontal="center" vertical="center" wrapText="1"/>
    </xf>
    <xf numFmtId="0" fontId="27" fillId="0" borderId="3" xfId="5" applyFont="1" applyBorder="1" applyAlignment="1" applyProtection="1">
      <alignment horizontal="center" vertical="center" wrapText="1"/>
    </xf>
    <xf numFmtId="0" fontId="116" fillId="0" borderId="2" xfId="5" applyFont="1" applyBorder="1" applyAlignment="1" applyProtection="1">
      <alignment horizontal="center" vertical="center" wrapText="1"/>
    </xf>
    <xf numFmtId="0" fontId="116" fillId="0" borderId="3" xfId="5" applyFont="1" applyBorder="1" applyAlignment="1" applyProtection="1">
      <alignment horizontal="center" vertical="center" wrapText="1"/>
    </xf>
    <xf numFmtId="0" fontId="34" fillId="0" borderId="0" xfId="0" applyFont="1" applyAlignment="1">
      <alignment horizontal="center" vertical="top" wrapText="1"/>
    </xf>
    <xf numFmtId="0" fontId="34" fillId="0" borderId="0" xfId="5" applyFont="1" applyAlignment="1" applyProtection="1">
      <alignment horizontal="center"/>
    </xf>
    <xf numFmtId="0" fontId="84" fillId="0" borderId="0" xfId="5" applyFont="1" applyBorder="1" applyAlignment="1" applyProtection="1">
      <alignment horizontal="center"/>
    </xf>
    <xf numFmtId="0" fontId="34" fillId="0" borderId="0" xfId="5" applyFont="1" applyAlignment="1" applyProtection="1">
      <alignment horizontal="right"/>
    </xf>
    <xf numFmtId="0" fontId="28" fillId="0" borderId="0" xfId="5" applyFont="1" applyAlignment="1" applyProtection="1">
      <alignment horizontal="center"/>
      <protection locked="0"/>
    </xf>
    <xf numFmtId="0" fontId="0" fillId="0" borderId="0" xfId="0" applyAlignment="1">
      <alignment horizontal="center"/>
    </xf>
    <xf numFmtId="0" fontId="28" fillId="0" borderId="0" xfId="5" applyFont="1" applyAlignment="1">
      <alignment horizontal="center" vertical="top" wrapText="1"/>
    </xf>
    <xf numFmtId="0" fontId="28" fillId="0" borderId="0" xfId="5" applyFont="1" applyAlignment="1" applyProtection="1">
      <alignment horizontal="center" wrapText="1"/>
      <protection locked="0"/>
    </xf>
    <xf numFmtId="0" fontId="34" fillId="0" borderId="0" xfId="5" applyFont="1" applyFill="1" applyAlignment="1" applyProtection="1">
      <alignment horizontal="center"/>
    </xf>
    <xf numFmtId="49" fontId="27" fillId="0" borderId="1" xfId="5" applyNumberFormat="1" applyFont="1" applyBorder="1" applyAlignment="1" applyProtection="1">
      <alignment horizontal="center" vertical="center" wrapText="1"/>
    </xf>
    <xf numFmtId="0" fontId="29" fillId="0" borderId="1" xfId="5" applyFont="1" applyBorder="1" applyAlignment="1" applyProtection="1">
      <alignment horizontal="center" vertical="center" wrapText="1"/>
    </xf>
    <xf numFmtId="0" fontId="27" fillId="0" borderId="1" xfId="5" applyFont="1" applyBorder="1" applyAlignment="1" applyProtection="1">
      <alignment horizontal="center" vertical="center" wrapText="1"/>
    </xf>
    <xf numFmtId="0" fontId="34" fillId="0" borderId="5" xfId="5" applyFont="1" applyBorder="1" applyAlignment="1" applyProtection="1">
      <alignment horizontal="right"/>
    </xf>
    <xf numFmtId="0" fontId="34" fillId="0" borderId="5" xfId="0" applyFont="1" applyBorder="1" applyAlignment="1"/>
    <xf numFmtId="0" fontId="33" fillId="0" borderId="0" xfId="5" applyFont="1" applyAlignment="1" applyProtection="1">
      <alignment horizontal="center" wrapText="1"/>
    </xf>
    <xf numFmtId="0" fontId="33" fillId="0" borderId="0" xfId="5" applyFont="1" applyAlignment="1" applyProtection="1">
      <alignment horizontal="center" vertical="top" wrapText="1"/>
    </xf>
    <xf numFmtId="0" fontId="84" fillId="0" borderId="0" xfId="5" applyFont="1" applyFill="1" applyAlignment="1" applyProtection="1">
      <alignment horizontal="center"/>
    </xf>
    <xf numFmtId="0" fontId="27" fillId="0" borderId="0" xfId="5" applyFont="1" applyFill="1" applyBorder="1" applyAlignment="1" applyProtection="1">
      <alignment horizontal="center" vertical="top"/>
    </xf>
    <xf numFmtId="0" fontId="29" fillId="0" borderId="5" xfId="5" applyFont="1" applyFill="1" applyBorder="1" applyAlignment="1" applyProtection="1">
      <alignment horizontal="right"/>
    </xf>
    <xf numFmtId="0" fontId="29" fillId="0" borderId="5" xfId="0" applyFont="1" applyBorder="1" applyAlignment="1"/>
    <xf numFmtId="0" fontId="80" fillId="0" borderId="1" xfId="5" applyFont="1" applyFill="1" applyBorder="1" applyAlignment="1" applyProtection="1">
      <alignment horizontal="center" vertical="center" wrapText="1"/>
    </xf>
    <xf numFmtId="0" fontId="0" fillId="0" borderId="0" xfId="0" applyAlignment="1">
      <alignment vertical="top" wrapText="1"/>
    </xf>
    <xf numFmtId="49" fontId="34" fillId="0" borderId="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0" xfId="0" applyFont="1" applyAlignment="1">
      <alignment horizontal="right" vertical="top" wrapText="1"/>
    </xf>
    <xf numFmtId="0" fontId="34" fillId="0" borderId="0" xfId="0" applyFont="1" applyAlignment="1">
      <alignment horizontal="right" vertical="top"/>
    </xf>
    <xf numFmtId="49" fontId="34" fillId="0" borderId="0" xfId="0" applyNumberFormat="1" applyFont="1" applyAlignment="1">
      <alignment horizontal="center"/>
    </xf>
    <xf numFmtId="0" fontId="34" fillId="0" borderId="0" xfId="0" applyFont="1" applyAlignment="1">
      <alignment horizontal="center"/>
    </xf>
    <xf numFmtId="49" fontId="29" fillId="0" borderId="0" xfId="0" applyNumberFormat="1" applyFont="1" applyAlignment="1"/>
    <xf numFmtId="0" fontId="29" fillId="0" borderId="0" xfId="0" applyFont="1" applyAlignment="1"/>
    <xf numFmtId="49" fontId="29" fillId="0" borderId="0" xfId="0" applyNumberFormat="1" applyFont="1" applyBorder="1" applyAlignment="1">
      <alignment horizontal="center" vertical="top"/>
    </xf>
    <xf numFmtId="0" fontId="29" fillId="0" borderId="0" xfId="0" applyFont="1" applyBorder="1" applyAlignment="1">
      <alignment horizontal="center" vertical="top"/>
    </xf>
    <xf numFmtId="0" fontId="29" fillId="0" borderId="0" xfId="0" applyFont="1" applyAlignment="1">
      <alignment wrapText="1"/>
    </xf>
    <xf numFmtId="49" fontId="29" fillId="0" borderId="0" xfId="0" applyNumberFormat="1" applyFont="1" applyAlignment="1">
      <alignment horizontal="center"/>
    </xf>
    <xf numFmtId="0" fontId="29" fillId="0" borderId="0" xfId="0" applyFont="1" applyAlignment="1">
      <alignment horizontal="center"/>
    </xf>
    <xf numFmtId="0" fontId="17" fillId="0" borderId="1" xfId="0" applyFont="1" applyBorder="1" applyAlignment="1">
      <alignment vertical="top" wrapText="1"/>
    </xf>
    <xf numFmtId="0" fontId="77" fillId="0" borderId="28" xfId="0" applyFont="1" applyFill="1" applyBorder="1" applyAlignment="1">
      <alignment vertical="center" wrapText="1"/>
    </xf>
    <xf numFmtId="0" fontId="0" fillId="0" borderId="0" xfId="0" applyAlignment="1">
      <alignment wrapText="1"/>
    </xf>
    <xf numFmtId="49" fontId="77" fillId="0" borderId="1" xfId="0" applyNumberFormat="1" applyFont="1" applyBorder="1" applyAlignment="1">
      <alignment horizontal="center" vertical="center" wrapText="1"/>
    </xf>
    <xf numFmtId="0" fontId="77" fillId="0" borderId="1" xfId="0" applyFont="1" applyBorder="1" applyAlignment="1">
      <alignment horizontal="center" vertical="center" wrapText="1"/>
    </xf>
    <xf numFmtId="0" fontId="29" fillId="0" borderId="0" xfId="0" applyFont="1" applyAlignment="1">
      <alignment vertical="top" wrapText="1"/>
    </xf>
    <xf numFmtId="49" fontId="34" fillId="0" borderId="0" xfId="0" applyNumberFormat="1" applyFont="1" applyAlignment="1">
      <alignment horizontal="center" wrapText="1"/>
    </xf>
    <xf numFmtId="0" fontId="73" fillId="0" borderId="0" xfId="0" applyFont="1" applyAlignment="1">
      <alignment horizontal="center" wrapText="1"/>
    </xf>
    <xf numFmtId="0" fontId="29" fillId="0" borderId="0" xfId="0" applyFont="1" applyAlignment="1">
      <alignment vertical="top"/>
    </xf>
    <xf numFmtId="0" fontId="0" fillId="0" borderId="0" xfId="0" applyAlignment="1">
      <alignment vertical="top"/>
    </xf>
    <xf numFmtId="0" fontId="34" fillId="0" borderId="0" xfId="0" applyFont="1" applyAlignment="1">
      <alignment horizontal="center" vertical="top"/>
    </xf>
    <xf numFmtId="0" fontId="73" fillId="0" borderId="0" xfId="0" applyFont="1" applyAlignment="1">
      <alignment horizontal="center" vertical="top"/>
    </xf>
    <xf numFmtId="0" fontId="29" fillId="0" borderId="0" xfId="0" applyFont="1" applyAlignment="1">
      <alignment horizontal="left" wrapText="1"/>
    </xf>
    <xf numFmtId="0" fontId="0" fillId="0" borderId="0" xfId="0" applyAlignment="1">
      <alignment horizontal="left" wrapText="1"/>
    </xf>
    <xf numFmtId="0" fontId="29"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181" fillId="0" borderId="0" xfId="2581" applyFont="1" applyAlignment="1">
      <alignment horizontal="center" vertical="center"/>
    </xf>
    <xf numFmtId="0" fontId="181" fillId="0" borderId="0" xfId="2581" applyFont="1" applyAlignment="1">
      <alignment horizontal="center" vertical="center" wrapText="1"/>
    </xf>
    <xf numFmtId="49" fontId="34" fillId="41" borderId="0" xfId="2581" applyNumberFormat="1" applyFont="1" applyFill="1" applyBorder="1" applyAlignment="1">
      <alignment horizontal="center" vertical="center"/>
    </xf>
    <xf numFmtId="0" fontId="111" fillId="0" borderId="1" xfId="2581" applyFont="1" applyBorder="1" applyAlignment="1">
      <alignment horizontal="center" vertical="center" wrapText="1"/>
    </xf>
    <xf numFmtId="0" fontId="111" fillId="0" borderId="0" xfId="2581" applyFont="1" applyAlignment="1">
      <alignment vertical="center" wrapText="1"/>
    </xf>
    <xf numFmtId="0" fontId="110" fillId="0" borderId="5" xfId="2581" applyFont="1" applyBorder="1" applyAlignment="1">
      <alignment horizontal="center" vertical="center" wrapText="1"/>
    </xf>
    <xf numFmtId="0" fontId="111" fillId="0" borderId="0" xfId="2581" applyFont="1" applyAlignment="1">
      <alignment horizontal="center" vertical="center" wrapText="1"/>
    </xf>
    <xf numFmtId="0" fontId="33" fillId="0" borderId="0" xfId="2581" applyFont="1" applyAlignment="1">
      <alignment horizontal="center" vertical="center" wrapText="1"/>
    </xf>
    <xf numFmtId="0" fontId="110" fillId="41" borderId="1" xfId="2581" applyFont="1" applyFill="1" applyBorder="1" applyAlignment="1">
      <alignment horizontal="center" vertical="center" wrapText="1"/>
    </xf>
    <xf numFmtId="0" fontId="33" fillId="0" borderId="0" xfId="2581" applyFont="1" applyAlignment="1">
      <alignment horizontal="left" vertical="center" wrapText="1"/>
    </xf>
    <xf numFmtId="49" fontId="33" fillId="0" borderId="0" xfId="2581" applyNumberFormat="1" applyFont="1" applyAlignment="1">
      <alignment horizontal="left" vertical="center"/>
    </xf>
    <xf numFmtId="49" fontId="80" fillId="41" borderId="5" xfId="2581" applyNumberFormat="1" applyFont="1" applyFill="1" applyBorder="1" applyAlignment="1">
      <alignment horizontal="right" vertical="center"/>
    </xf>
    <xf numFmtId="49" fontId="29" fillId="0" borderId="1" xfId="2581" applyNumberFormat="1" applyFont="1" applyFill="1" applyBorder="1" applyAlignment="1">
      <alignment horizontal="center" vertical="center"/>
    </xf>
    <xf numFmtId="0" fontId="111" fillId="0" borderId="2" xfId="2581" applyFont="1" applyBorder="1" applyAlignment="1">
      <alignment horizontal="center" vertical="center" wrapText="1"/>
    </xf>
    <xf numFmtId="0" fontId="111" fillId="0" borderId="3" xfId="2581" applyFont="1" applyBorder="1" applyAlignment="1">
      <alignment horizontal="center" vertical="center" wrapText="1"/>
    </xf>
    <xf numFmtId="0" fontId="110" fillId="0" borderId="1" xfId="2581" applyFont="1" applyBorder="1" applyAlignment="1">
      <alignment horizontal="center" vertical="center" wrapText="1"/>
    </xf>
    <xf numFmtId="0" fontId="184" fillId="0" borderId="0" xfId="2581" applyFont="1" applyAlignment="1">
      <alignment horizontal="center" vertical="center"/>
    </xf>
    <xf numFmtId="0" fontId="181" fillId="0" borderId="0" xfId="2581" applyFont="1" applyFill="1" applyAlignment="1">
      <alignment horizontal="center" vertical="center" wrapText="1"/>
    </xf>
    <xf numFmtId="49" fontId="74" fillId="0" borderId="1" xfId="2581" applyNumberFormat="1" applyFont="1" applyBorder="1" applyAlignment="1">
      <alignment horizontal="center" vertical="center" wrapText="1"/>
    </xf>
    <xf numFmtId="49" fontId="110" fillId="0" borderId="37" xfId="2579" applyNumberFormat="1" applyFont="1" applyBorder="1" applyAlignment="1">
      <alignment horizontal="center" vertical="center" wrapText="1"/>
    </xf>
    <xf numFmtId="49" fontId="110" fillId="0" borderId="34" xfId="2579" applyNumberFormat="1" applyFont="1" applyBorder="1" applyAlignment="1">
      <alignment horizontal="center" vertical="center" wrapText="1"/>
    </xf>
    <xf numFmtId="0" fontId="110" fillId="0" borderId="30" xfId="2579" applyFont="1" applyBorder="1" applyAlignment="1">
      <alignment horizontal="center" vertical="center" wrapText="1"/>
    </xf>
    <xf numFmtId="0" fontId="110" fillId="0" borderId="1" xfId="2579" applyFont="1" applyBorder="1" applyAlignment="1">
      <alignment horizontal="center" vertical="center" wrapText="1"/>
    </xf>
    <xf numFmtId="0" fontId="110" fillId="0" borderId="30" xfId="2579" applyFont="1" applyFill="1" applyBorder="1" applyAlignment="1">
      <alignment horizontal="center" vertical="center" wrapText="1"/>
    </xf>
    <xf numFmtId="0" fontId="110" fillId="0" borderId="1" xfId="2579" applyFont="1" applyFill="1" applyBorder="1" applyAlignment="1">
      <alignment horizontal="center" vertical="center" wrapText="1"/>
    </xf>
    <xf numFmtId="0" fontId="81" fillId="41" borderId="0" xfId="2580" applyFont="1" applyFill="1" applyAlignment="1" applyProtection="1">
      <alignment horizontal="left" vertical="top" wrapText="1"/>
    </xf>
    <xf numFmtId="0" fontId="111" fillId="0" borderId="0" xfId="2579" applyFont="1" applyAlignment="1">
      <alignment vertical="top" wrapText="1"/>
    </xf>
    <xf numFmtId="0" fontId="111" fillId="0" borderId="0" xfId="2579" applyFont="1" applyAlignment="1">
      <alignment horizontal="left" vertical="center" wrapText="1"/>
    </xf>
    <xf numFmtId="0" fontId="181" fillId="41" borderId="0" xfId="2579" applyFont="1" applyFill="1" applyAlignment="1">
      <alignment horizontal="center" vertical="center"/>
    </xf>
    <xf numFmtId="0" fontId="181" fillId="41" borderId="0" xfId="2579" applyFont="1" applyFill="1" applyAlignment="1">
      <alignment horizontal="center" vertical="center" wrapText="1"/>
    </xf>
    <xf numFmtId="0" fontId="110" fillId="0" borderId="31" xfId="2579" applyFont="1" applyFill="1" applyBorder="1" applyAlignment="1">
      <alignment horizontal="center" vertical="center" wrapText="1"/>
    </xf>
    <xf numFmtId="0" fontId="111" fillId="0" borderId="1" xfId="2579" applyFont="1" applyBorder="1" applyAlignment="1">
      <alignment horizontal="center" vertical="center" wrapText="1"/>
    </xf>
    <xf numFmtId="0" fontId="111" fillId="0" borderId="35" xfId="2579" applyFont="1" applyBorder="1" applyAlignment="1">
      <alignment horizontal="center" vertical="center" wrapText="1"/>
    </xf>
    <xf numFmtId="0" fontId="111" fillId="30" borderId="8" xfId="2579" applyFont="1" applyFill="1" applyBorder="1" applyAlignment="1">
      <alignment horizontal="center" vertical="center" wrapText="1"/>
    </xf>
    <xf numFmtId="0" fontId="111" fillId="30" borderId="9" xfId="2579" applyFont="1" applyFill="1" applyBorder="1" applyAlignment="1">
      <alignment horizontal="center" vertical="center" wrapText="1"/>
    </xf>
    <xf numFmtId="0" fontId="111" fillId="30" borderId="47" xfId="2579" applyFont="1" applyFill="1" applyBorder="1" applyAlignment="1">
      <alignment horizontal="center" vertical="center" wrapText="1"/>
    </xf>
    <xf numFmtId="0" fontId="111" fillId="0" borderId="2" xfId="2579" applyFont="1" applyBorder="1" applyAlignment="1">
      <alignment horizontal="center" vertical="center" wrapText="1"/>
    </xf>
    <xf numFmtId="0" fontId="111" fillId="0" borderId="4" xfId="2579" applyFont="1" applyBorder="1" applyAlignment="1">
      <alignment horizontal="center" vertical="center" wrapText="1"/>
    </xf>
    <xf numFmtId="0" fontId="111" fillId="0" borderId="3" xfId="2579" applyFont="1" applyBorder="1" applyAlignment="1">
      <alignment horizontal="center" vertical="center" wrapText="1"/>
    </xf>
    <xf numFmtId="0" fontId="30" fillId="0" borderId="0" xfId="2579" applyFont="1" applyBorder="1" applyAlignment="1">
      <alignment vertical="center" wrapText="1"/>
    </xf>
    <xf numFmtId="0" fontId="189" fillId="0" borderId="0" xfId="2579" applyFont="1" applyFill="1" applyAlignment="1">
      <alignment horizontal="center" vertical="center"/>
    </xf>
    <xf numFmtId="0" fontId="33" fillId="0" borderId="0" xfId="2579" applyFont="1" applyAlignment="1">
      <alignment horizontal="center" vertical="center"/>
    </xf>
    <xf numFmtId="0" fontId="33" fillId="0" borderId="0" xfId="2579" applyFont="1" applyFill="1" applyAlignment="1">
      <alignment horizontal="left" vertical="center"/>
    </xf>
    <xf numFmtId="0" fontId="110" fillId="0" borderId="0" xfId="2579" applyFont="1" applyAlignment="1">
      <alignment vertical="center"/>
    </xf>
  </cellXfs>
  <cellStyles count="3318">
    <cellStyle name="_090730_ХТГ_2010_поточка" xfId="269"/>
    <cellStyle name="_15 рух коштiв за червень" xfId="270"/>
    <cellStyle name="_15 рух коштiв за червень_ЗапасыЛена2" xfId="271"/>
    <cellStyle name="_15 рух коштiв за червень_ТЕПЛО_ЗАГАЛЬНА_з_01_01_14" xfId="272"/>
    <cellStyle name="_15 рух коштiв за червень_ТЕЦ 2013" xfId="273"/>
    <cellStyle name="_15 рух коштiв за червень_УГПБ_new" xfId="274"/>
    <cellStyle name="_15 рух коштiв за червень_Форма для B-BB" xfId="275"/>
    <cellStyle name="_2008 інвестиції" xfId="276"/>
    <cellStyle name="_2008 інвестиції_ЗапасыЛена2" xfId="277"/>
    <cellStyle name="_2008 інвестиції_УГПБ_new" xfId="278"/>
    <cellStyle name="_2008 інвестиції_Форма для B-BB" xfId="279"/>
    <cellStyle name="_275 наказ_нак" xfId="280"/>
    <cellStyle name="_275 наказ_нак_ТЕПЛО_ЗАГАЛЬНА_з_01_01_14" xfId="281"/>
    <cellStyle name="_275 наказ_нак_ТЕЦ 2013" xfId="282"/>
    <cellStyle name="_6_ДовЁдка для КР К╡ 2010 Дод_3" xfId="283"/>
    <cellStyle name="_6_ДовЁдка для КР К╡ 2010 Дод_3_ЗапасыЛена2" xfId="284"/>
    <cellStyle name="_6_ДовЁдка для КР К╡ 2010 Дод_3_УГПБ_new" xfId="285"/>
    <cellStyle name="_6_ДовЁдка для КР К╡ 2010 Дод_3_Форма для B-BB" xfId="286"/>
    <cellStyle name="_Fakt_2" xfId="287"/>
    <cellStyle name="_Ieai 08_.eai._ai. eai._iaano.(ia __e)-1 c iaeaaiaiiyi - copy" xfId="288"/>
    <cellStyle name="_Ieai 08_.eai._ai. eai._iaano.(ia __e)-1 c iaeaaiaiiyi - copy_ЗапасыЛена2" xfId="289"/>
    <cellStyle name="_Ieai 08_.eai._ai. eai._iaano.(ia __e)-1 c iaeaaiaiiyi - copy_УГПБ_new" xfId="290"/>
    <cellStyle name="_Ieai 08_.eai._ai. eai._iaano.(ia __e)-1 c iaeaaiaiiyi - copy_Форма для B-BB" xfId="291"/>
    <cellStyle name="_Plan_09_1_forma" xfId="292"/>
    <cellStyle name="_Plan_09_1_forma_ЗапасыЛена2" xfId="293"/>
    <cellStyle name="_Plan_09_1_forma_ЗапасыЛена2_бюджет новая форма2" xfId="294"/>
    <cellStyle name="_Plan_09_1_forma_УГПБ_new" xfId="295"/>
    <cellStyle name="_Plan_09_1_forma_УГПБ_new_бюджет новая форма2" xfId="296"/>
    <cellStyle name="_Plan_09_1_forma_Форма для B-BB" xfId="297"/>
    <cellStyle name="_Plan_09_1_forma_Форма для B-BB_бюджет новая форма2" xfId="298"/>
    <cellStyle name="_UTG 11 plan ckorr" xfId="299"/>
    <cellStyle name="_Бланк на нараду (1)" xfId="300"/>
    <cellStyle name="_Бланк на нараду (1)_ЗапасыЛена2" xfId="301"/>
    <cellStyle name="_Бланк на нараду (1)_ЗапасыЛена2_бюджет новая форма2" xfId="302"/>
    <cellStyle name="_Бланк на нараду (1)_УГПБ_new" xfId="303"/>
    <cellStyle name="_Бланк на нараду (1)_УГПБ_new_бюджет новая форма2" xfId="304"/>
    <cellStyle name="_Бланк на нараду (1)_Форма для B-BB" xfId="305"/>
    <cellStyle name="_Бланк на нараду (1)_Форма для B-BB_бюджет новая форма2" xfId="306"/>
    <cellStyle name="_БМФ " xfId="307"/>
    <cellStyle name="_БМФ _ЗапасыЛена2" xfId="308"/>
    <cellStyle name="_БМФ _ЗапасыЛена2_бюджет новая форма2" xfId="309"/>
    <cellStyle name="_БМФ _УГПБ_new" xfId="310"/>
    <cellStyle name="_БМФ _УГПБ_new_бюджет новая форма2" xfId="311"/>
    <cellStyle name="_БМФ _Форма для B-BB" xfId="312"/>
    <cellStyle name="_БМФ _Форма для B-BB_бюджет новая форма2" xfId="313"/>
    <cellStyle name="_ВГЕ Кап буд план 09" xfId="314"/>
    <cellStyle name="_ВГЕ Кап буд план 09_ЗапасыЛена2" xfId="315"/>
    <cellStyle name="_ВГЕ Кап буд план 09_УГПБ_new" xfId="316"/>
    <cellStyle name="_ВГЕ Кап буд план 09_Форма для B-BB" xfId="317"/>
    <cellStyle name="_ВРТП К_ 2009" xfId="318"/>
    <cellStyle name="_ВРТП К_ 2009_ЗапасыЛена2" xfId="319"/>
    <cellStyle name="_ВРТП К_ 2009_ЗапасыЛена2_бюджет новая форма2" xfId="320"/>
    <cellStyle name="_ВРТП К_ 2009_УГПБ_new" xfId="321"/>
    <cellStyle name="_ВРТП К_ 2009_УГПБ_new_бюджет новая форма2" xfId="322"/>
    <cellStyle name="_ВРТП К_ 2009_Форма для B-BB" xfId="323"/>
    <cellStyle name="_ВРТП К_ 2009_Форма для B-BB_бюджет новая форма2" xfId="324"/>
    <cellStyle name="_Для Юли рем Кинвест хвост" xfId="325"/>
    <cellStyle name="_Для Юли рем Кинвест хвост_ЗапасыЛена2" xfId="326"/>
    <cellStyle name="_Для Юли рем Кинвест хвост_УГПБ_new" xfId="327"/>
    <cellStyle name="_Для Юли рем Кинвест хвост_Форма для B-BB" xfId="328"/>
    <cellStyle name="_Дов. Процак кориг.плану на 01.04.07-2" xfId="329"/>
    <cellStyle name="_Дов. Процак кориг.плану на 01.04.07-2_ЗапасыЛена2" xfId="330"/>
    <cellStyle name="_Дов. Процак кориг.плану на 01.04.07-2_УГПБ_new" xfId="331"/>
    <cellStyle name="_Дов. Процак кориг.плану на 01.04.07-2_Форма для B-BB" xfId="332"/>
    <cellStyle name="_Довдка тендер на 12 07 10" xfId="333"/>
    <cellStyle name="_Довдка тендер на 12 07 10_ЗапасыЛена2" xfId="334"/>
    <cellStyle name="_Довдка тендер на 12 07 10_УГПБ_new" xfId="335"/>
    <cellStyle name="_Довдка тендер на 12 07 10_Форма для B-BB" xfId="336"/>
    <cellStyle name="_Довідка капбудівн" xfId="337"/>
    <cellStyle name="_Довідка капбудівн_ЗапасыЛена2" xfId="338"/>
    <cellStyle name="_Довідка капбудівн_ЗапасыЛена2_бюджет новая форма2" xfId="339"/>
    <cellStyle name="_Довідка капбудівн_УГПБ_new" xfId="340"/>
    <cellStyle name="_Довідка капбудівн_УГПБ_new_бюджет новая форма2" xfId="341"/>
    <cellStyle name="_Довідка капбудівн_Форма для B-BB" xfId="342"/>
    <cellStyle name="_Довідка капбудівн_Форма для B-BB_бюджет новая форма2" xfId="343"/>
    <cellStyle name="_довідка остання" xfId="344"/>
    <cellStyle name="_довідка остання_ЗапасыЛена2" xfId="345"/>
    <cellStyle name="_довідка остання_УГПБ_new" xfId="346"/>
    <cellStyle name="_довідка остання_Форма для B-BB" xfId="347"/>
    <cellStyle name="_Довідка про хід будівництва ДК 2кв 2008" xfId="348"/>
    <cellStyle name="_Довідка про хід будівництва ДК 2кв 2008_ЗапасыЛена2" xfId="349"/>
    <cellStyle name="_Довідка про хід будівництва ДК 2кв 2008_УГПБ_new" xfId="350"/>
    <cellStyle name="_Довідка про хід будівництва ДК 2кв 2008_Форма для B-BB" xfId="351"/>
    <cellStyle name="_Додатки до финплану 27-08" xfId="352"/>
    <cellStyle name="_Додатки до финплану 27-08_бюджет новая форма2" xfId="353"/>
    <cellStyle name="_ДодатокМТР" xfId="354"/>
    <cellStyle name="_ДодатокМТР_2011 - 2009(ОЧИК2010)" xfId="355"/>
    <cellStyle name="_ДодатокМТР_Директор 2011-Шаблон" xfId="356"/>
    <cellStyle name="_ДодатокМТР_ЗапасыЛена2" xfId="357"/>
    <cellStyle name="_ДодатокМТР_ив022Книга1" xfId="358"/>
    <cellStyle name="_ДодатокМТР_Книга1" xfId="359"/>
    <cellStyle name="_ДодатокМТР_План 11.11.2011" xfId="360"/>
    <cellStyle name="_ДодатокМТР_План 2011 НАК (04)нак" xfId="361"/>
    <cellStyle name="_ДодатокМТР_План 2011 НАК (2004)нак" xfId="362"/>
    <cellStyle name="_ДодатокМТР_План 2011 НАК (23.12)бс" xfId="363"/>
    <cellStyle name="_ДодатокМТР_План 2011 НАК 17 08" xfId="364"/>
    <cellStyle name="_ДодатокМТР_УГПБ_new" xfId="365"/>
    <cellStyle name="_ДодатокМТР_Форма для B-BB" xfId="366"/>
    <cellStyle name="_ДТГ новій" xfId="367"/>
    <cellStyle name="_ДТГ новій_ЗапасыЛена2" xfId="368"/>
    <cellStyle name="_ДТГ новій_ЗапасыЛена2_бюджет новая форма2" xfId="369"/>
    <cellStyle name="_ДТГ новій_УГПБ_new" xfId="370"/>
    <cellStyle name="_ДТГ новій_УГПБ_new_бюджет новая форма2" xfId="371"/>
    <cellStyle name="_ДТГ новій_Форма для B-BB" xfId="372"/>
    <cellStyle name="_ДТГ новій_Форма для B-BB_бюджет новая форма2" xfId="373"/>
    <cellStyle name="_ДТГ оборудование ИНМА 2010 план" xfId="374"/>
    <cellStyle name="_ДТГ оборудование ИНМА 2010 план_ЗапасыЛена2" xfId="375"/>
    <cellStyle name="_ДТГ оборудование ИНМА 2010 план_УГПБ_new" xfId="376"/>
    <cellStyle name="_ДТГ оборудование ИНМА 2010 план_Форма для B-BB" xfId="377"/>
    <cellStyle name="_Жовтень на 8 число" xfId="378"/>
    <cellStyle name="_Жовтень на 8 число_ЗапасыЛена2" xfId="379"/>
    <cellStyle name="_Жовтень на 8 число_ЗапасыЛена2_бюджет новая форма2" xfId="380"/>
    <cellStyle name="_Жовтень на 8 число_УГПБ_new" xfId="381"/>
    <cellStyle name="_Жовтень на 8 число_УГПБ_new_бюджет новая форма2" xfId="382"/>
    <cellStyle name="_Жовтень на 8 число_Форма для B-BB" xfId="383"/>
    <cellStyle name="_Жовтень на 8 число_Форма для B-BB_бюджет новая форма2" xfId="384"/>
    <cellStyle name="_Зв_тКР-_нвестиц__ по ДК" xfId="385"/>
    <cellStyle name="_Зв_тКР-_нвестиц__ по ДК_ЗапасыЛена2" xfId="386"/>
    <cellStyle name="_Зв_тКР-_нвестиц__ по ДК_УГПБ_new" xfId="387"/>
    <cellStyle name="_Зв_тКР-_нвестиц__ по ДК_Форма для B-BB" xfId="388"/>
    <cellStyle name="_Звит UTG 10 рух коштив+ нарахування" xfId="389"/>
    <cellStyle name="_Зворот " xfId="390"/>
    <cellStyle name="_Зворот _ЗапасыЛена2" xfId="391"/>
    <cellStyle name="_Зворот _ЗапасыЛена2_бюджет новая форма2" xfId="392"/>
    <cellStyle name="_Зворот _УГПБ_new" xfId="393"/>
    <cellStyle name="_Зворот _УГПБ_new_бюджет новая форма2" xfId="394"/>
    <cellStyle name="_Зворот _Форма для B-BB" xfId="395"/>
    <cellStyle name="_Зворот _Форма для B-BB_бюджет новая форма2" xfId="396"/>
    <cellStyle name="_ИТГ План КИ 2009 2_1" xfId="397"/>
    <cellStyle name="_ИТГ План КИ 2009 2_1_ЗапасыЛена2" xfId="398"/>
    <cellStyle name="_ИТГ План КИ 2009 2_1_УГПБ_new" xfId="399"/>
    <cellStyle name="_ИТГ План КИ 2009 2_1_Форма для B-BB" xfId="400"/>
    <cellStyle name="_Кап план2009 Техдиагаз Коригований" xfId="401"/>
    <cellStyle name="_Кап план2009 Техдиагаз Коригований_ЗапасыЛена2" xfId="402"/>
    <cellStyle name="_Кап план2009 Техдиагаз Коригований_УГПБ_new" xfId="403"/>
    <cellStyle name="_Кап план2009 Техдиагаз Коригований_Форма для B-BB" xfId="404"/>
    <cellStyle name="_КапИВЦ2010-2" xfId="405"/>
    <cellStyle name="_КапИВЦ2010-2_ЗапасыЛена2" xfId="406"/>
    <cellStyle name="_КапИВЦ2010-2_УГПБ_new" xfId="407"/>
    <cellStyle name="_КапИВЦ2010-2_Форма для B-BB" xfId="408"/>
    <cellStyle name="_Капремонт сводный  на 2010 по УМГ ХТГ" xfId="409"/>
    <cellStyle name="_Капремонт сводный  на 2010 по УМГ ХТГ_ЗапасыЛена2" xfId="410"/>
    <cellStyle name="_Капремонт сводный  на 2010 по УМГ ХТГ_УГПБ_new" xfId="411"/>
    <cellStyle name="_Капремонт сводный  на 2010 по УМГ ХТГ_Форма для B-BB" xfId="412"/>
    <cellStyle name="_Квартиры 2010" xfId="413"/>
    <cellStyle name="_Квартиры 2010_ЗапасыЛена2" xfId="414"/>
    <cellStyle name="_Квартиры 2010_УГПБ_new" xfId="415"/>
    <cellStyle name="_Квартиры 2010_Форма для B-BB" xfId="416"/>
    <cellStyle name="_КІплан" xfId="417"/>
    <cellStyle name="_КІплан (1)" xfId="418"/>
    <cellStyle name="_КІплан (1)_ЗапасыЛена2" xfId="419"/>
    <cellStyle name="_КІплан (1)_УГПБ_new" xfId="420"/>
    <cellStyle name="_КІплан (1)_Форма для B-BB" xfId="421"/>
    <cellStyle name="_КІплан_ЗапасыЛена2" xfId="422"/>
    <cellStyle name="_КІплан_УГПБ_new" xfId="423"/>
    <cellStyle name="_КІплан_Форма для B-BB" xfId="424"/>
    <cellStyle name="_Книга1" xfId="425"/>
    <cellStyle name="_Книга1_ЗапасыЛена2" xfId="426"/>
    <cellStyle name="_Книга1_ЗапасыЛена2_бюджет новая форма2" xfId="427"/>
    <cellStyle name="_Книга1_УГПБ_new" xfId="428"/>
    <cellStyle name="_Книга1_УГПБ_new_бюджет новая форма2" xfId="429"/>
    <cellStyle name="_Книга1_Форма для B-BB" xfId="430"/>
    <cellStyle name="_Книга1_Форма для B-BB_бюджет новая форма2" xfId="431"/>
    <cellStyle name="_Копия ПОТОЧКА_КТГ_ПР 2010" xfId="432"/>
    <cellStyle name="_КР по предл. филий" xfId="433"/>
    <cellStyle name="_КР по предл. филий_ЗапасыЛена2" xfId="434"/>
    <cellStyle name="_КР по предл. филий_ЗапасыЛена2_бюджет новая форма2" xfId="435"/>
    <cellStyle name="_КР по предл. филий_УГПБ_new" xfId="436"/>
    <cellStyle name="_КР по предл. филий_УГПБ_new_бюджет новая форма2" xfId="437"/>
    <cellStyle name="_КР по предл. филий_Форма для B-BB" xfId="438"/>
    <cellStyle name="_КР по предл. филий_Форма для B-BB_бюджет новая форма2" xfId="439"/>
    <cellStyle name="_КР_инвестиции" xfId="440"/>
    <cellStyle name="_КР_инвестиции_ЗапасыЛена2" xfId="441"/>
    <cellStyle name="_КР_инвестиции_ЗапасыЛена2_бюджет новая форма2" xfId="442"/>
    <cellStyle name="_КР_инвестиции_УГПБ_new" xfId="443"/>
    <cellStyle name="_КР_инвестиции_УГПБ_new_бюджет новая форма2" xfId="444"/>
    <cellStyle name="_КР_инвестиции_Форма для B-BB" xfId="445"/>
    <cellStyle name="_КР_инвестиции_Форма для B-BB_бюджет новая форма2" xfId="446"/>
    <cellStyle name="_Крит_деятельности" xfId="447"/>
    <cellStyle name="_Крит_деятельности_ЗапасыЛена2" xfId="448"/>
    <cellStyle name="_Крит_деятельности_ЗапасыЛена2_бюджет новая форма2" xfId="449"/>
    <cellStyle name="_Крит_деятельности_УГПБ_new" xfId="450"/>
    <cellStyle name="_Крит_деятельности_УГПБ_new_бюджет новая форма2" xfId="451"/>
    <cellStyle name="_Крит_деятельности_Форма для B-BB" xfId="452"/>
    <cellStyle name="_Крит_деятельности_Форма для B-BB_бюджет новая форма2" xfId="453"/>
    <cellStyle name="_НАК розпорядження 275(н)" xfId="454"/>
    <cellStyle name="_НАК розпорядження 275(н)_ЗапасыЛена2" xfId="455"/>
    <cellStyle name="_НАК розпорядження 275(н)_ТЕПЛО_ЗАГАЛЬНА_з_01_01_14" xfId="456"/>
    <cellStyle name="_НАК розпорядження 275(н)_ТЕЦ 2013" xfId="457"/>
    <cellStyle name="_НАК розпорядження 275(н)_УГПБ_new" xfId="458"/>
    <cellStyle name="_НАК розпорядження 275(н)_Форма для B-BB" xfId="459"/>
    <cellStyle name="_НТЕЦ_ФП_2008_Мин_корр 26.01" xfId="460"/>
    <cellStyle name="_Облад без кошторису" xfId="461"/>
    <cellStyle name="_Облад без кошторису_ЗапасыЛена2" xfId="462"/>
    <cellStyle name="_Облад без кошторису_УГПБ_new" xfId="463"/>
    <cellStyle name="_Облад без кошторису_Форма для B-BB" xfId="464"/>
    <cellStyle name="_ОДА-2010" xfId="465"/>
    <cellStyle name="_ОДА-2010_ЗапасыЛена2" xfId="466"/>
    <cellStyle name="_ОДА-2010_УГПБ_new" xfId="467"/>
    <cellStyle name="_ОДА-2010_Форма для B-BB" xfId="468"/>
    <cellStyle name="_ОДУ" xfId="469"/>
    <cellStyle name="_ОДУ_ЗапасыЛена2" xfId="470"/>
    <cellStyle name="_ОДУ_ЗапасыЛена2_бюджет новая форма2" xfId="471"/>
    <cellStyle name="_ОДУ_УГПБ_new" xfId="472"/>
    <cellStyle name="_ОДУ_УГПБ_new_бюджет новая форма2" xfId="473"/>
    <cellStyle name="_ОДУ_Форма для B-BB" xfId="474"/>
    <cellStyle name="_ОДУ_Форма для B-BB_бюджет новая форма2" xfId="475"/>
    <cellStyle name="_Отчет по КР КИ травень" xfId="476"/>
    <cellStyle name="_Отчет по КР КИ травень_ЗапасыЛена2" xfId="477"/>
    <cellStyle name="_Отчет по КР КИ травень_УГПБ_new" xfId="478"/>
    <cellStyle name="_Отчет по КР КИ травень_Форма для B-BB" xfId="479"/>
    <cellStyle name="_ПВР 2008 УАГ з ПДВ для УТГ" xfId="480"/>
    <cellStyle name="_ПВР 2008 УАГ з ПДВ для УТГ_ЗапасыЛена2" xfId="481"/>
    <cellStyle name="_ПВР 2008 УАГ з ПДВ для УТГ_УГПБ_new" xfId="482"/>
    <cellStyle name="_ПВР 2008 УАГ з ПДВ для УТГ_Форма для B-BB" xfId="483"/>
    <cellStyle name="_ПереликКР" xfId="484"/>
    <cellStyle name="_ПереликКР_ЗапасыЛена2" xfId="485"/>
    <cellStyle name="_ПереликКР_УГПБ_new" xfId="486"/>
    <cellStyle name="_ПереликКР_Форма для B-BB" xfId="487"/>
    <cellStyle name="_План  кап.рем. кап.інвест на 2008 нова форма" xfId="488"/>
    <cellStyle name="_План  кап.рем. кап.інвест на 2008 нова форма_ЗапасыЛена2" xfId="489"/>
    <cellStyle name="_План  кап.рем. кап.інвест на 2008 нова форма_УГПБ_new" xfId="490"/>
    <cellStyle name="_План  кап.рем. кап.інвест на 2008 нова форма_Форма для B-BB" xfId="491"/>
    <cellStyle name="_План  кап.рем. кварт" xfId="492"/>
    <cellStyle name="_План  кап.рем. кварт_ЗапасыЛена2" xfId="493"/>
    <cellStyle name="_План  кап.рем. кварт_УГПБ_new" xfId="494"/>
    <cellStyle name="_План  кап.рем. кварт_Форма для B-BB" xfId="495"/>
    <cellStyle name="_План 08р.кап.рем. кап.інвест.(на рік) (1)" xfId="496"/>
    <cellStyle name="_План 08р.кап.рем. кап.інвест.(на рік) (1)_ЗапасыЛена2" xfId="497"/>
    <cellStyle name="_План 08р.кап.рем. кап.інвест.(на рік) (1)_УГПБ_new" xfId="498"/>
    <cellStyle name="_План 08р.кап.рем. кап.інвест.(на рік) (1)_Форма для B-BB" xfId="499"/>
    <cellStyle name="_План 08р.кап.рем. кап.інвест.(на рік)-1" xfId="500"/>
    <cellStyle name="_План 08р.кап.рем. кап.інвест.(на рік)-1_ЗапасыЛена2" xfId="501"/>
    <cellStyle name="_План 08р.кап.рем. кап.інвест.(на рік)-1_УГПБ_new" xfId="502"/>
    <cellStyle name="_План 08р.кап.рем. кап.інвест.(на рік)-1_Форма для B-BB" xfId="503"/>
    <cellStyle name="_план 2010" xfId="504"/>
    <cellStyle name="_план 2010_ЗапасыЛена2" xfId="505"/>
    <cellStyle name="_план 2010_УГПБ_new" xfId="506"/>
    <cellStyle name="_план 2010_Форма для B-BB" xfId="507"/>
    <cellStyle name="_План КР (уточн.)" xfId="508"/>
    <cellStyle name="_План КР (уточн.)_ЗапасыЛена2" xfId="509"/>
    <cellStyle name="_План КР (уточн.)_ЗапасыЛена2_бюджет новая форма2" xfId="510"/>
    <cellStyle name="_План КР (уточн.)_УГПБ_new" xfId="511"/>
    <cellStyle name="_План КР (уточн.)_УГПБ_new_бюджет новая форма2" xfId="512"/>
    <cellStyle name="_План КР (уточн.)_Форма для B-BB" xfId="513"/>
    <cellStyle name="_План КР (уточн.)_Форма для B-BB_бюджет новая форма2" xfId="514"/>
    <cellStyle name="_План КР 2007 по ПСГ" xfId="515"/>
    <cellStyle name="_План КР 2007 по ПСГ_ЗапасыЛена2" xfId="516"/>
    <cellStyle name="_План КР 2007 по ПСГ_ЗапасыЛена2_бюджет новая форма2" xfId="517"/>
    <cellStyle name="_План КР 2007 по ПСГ_УГПБ_new" xfId="518"/>
    <cellStyle name="_План КР 2007 по ПСГ_УГПБ_new_бюджет новая форма2" xfId="519"/>
    <cellStyle name="_План КР 2007 по ПСГ_Форма для B-BB" xfId="520"/>
    <cellStyle name="_План КР 2007 по ПСГ_Форма для B-BB_бюджет новая форма2" xfId="521"/>
    <cellStyle name="_План КР 2009 ОДУ" xfId="522"/>
    <cellStyle name="_План КР 2009 ОДУ_ЗапасыЛена2" xfId="523"/>
    <cellStyle name="_План КР 2009 ОДУ_ЗапасыЛена2_бюджет новая форма2" xfId="524"/>
    <cellStyle name="_План КР 2009 ОДУ_УГПБ_new" xfId="525"/>
    <cellStyle name="_План КР 2009 ОДУ_УГПБ_new_бюджет новая форма2" xfId="526"/>
    <cellStyle name="_План КР 2009 ОДУ_Форма для B-BB" xfId="527"/>
    <cellStyle name="_План КР 2009 ОДУ_Форма для B-BB_бюджет новая форма2" xfId="528"/>
    <cellStyle name="_План_УТГ_скориг_свод_12(24.12.09)" xfId="529"/>
    <cellStyle name="_плана кап.инв.2008по ЭГ" xfId="530"/>
    <cellStyle name="_плана кап.инв.2008по ЭГ_ЗапасыЛена2" xfId="531"/>
    <cellStyle name="_плана кап.инв.2008по ЭГ_УГПБ_new" xfId="532"/>
    <cellStyle name="_плана кап.инв.2008по ЭГ_Форма для B-BB" xfId="533"/>
    <cellStyle name="_ПланКІ-2009-ДФК" xfId="534"/>
    <cellStyle name="_ПланКІ-2009-ДФК_ЗапасыЛена2" xfId="535"/>
    <cellStyle name="_ПланКІ-2009-ДФК_ЗапасыЛена2_бюджет новая форма2" xfId="536"/>
    <cellStyle name="_ПланКІ-2009-ДФК_УГПБ_new" xfId="537"/>
    <cellStyle name="_ПланКІ-2009-ДФК_УГПБ_new_бюджет новая форма2" xfId="538"/>
    <cellStyle name="_ПланКІ-2009-ДФК_Форма для B-BB" xfId="539"/>
    <cellStyle name="_ПланКІ-2009-ДФК_Форма для B-BB_бюджет новая форма2" xfId="540"/>
    <cellStyle name="_ПланКІ-2009-ЛТГ" xfId="541"/>
    <cellStyle name="_ПланКІ-2009-ЛТГ_ЗапасыЛена2" xfId="542"/>
    <cellStyle name="_ПланКІ-2009-ЛТГ_ЗапасыЛена2_бюджет новая форма2" xfId="543"/>
    <cellStyle name="_ПланКІ-2009-ЛТГ_УГПБ_new" xfId="544"/>
    <cellStyle name="_ПланКІ-2009-ЛТГ_УГПБ_new_бюджет новая форма2" xfId="545"/>
    <cellStyle name="_ПланКІ-2009-ЛТГ_Форма для B-BB" xfId="546"/>
    <cellStyle name="_ПланКІ-2009-ЛТГ_Форма для B-BB_бюджет новая форма2" xfId="547"/>
    <cellStyle name="_ПланКР-2009-уточ27-07-09" xfId="548"/>
    <cellStyle name="_ПланКР-2009-уточ27-07-09_ЗапасыЛена2" xfId="549"/>
    <cellStyle name="_ПланКР-2009-уточ27-07-09_УГПБ_new" xfId="550"/>
    <cellStyle name="_ПланКР-2009-уточ27-07-09_Форма для B-BB" xfId="551"/>
    <cellStyle name="_ПланКР-2009-уточ27-07-09фин" xfId="552"/>
    <cellStyle name="_ПланКР-2009-уточ27-07-09фин_ЗапасыЛена2" xfId="553"/>
    <cellStyle name="_ПланКР-2009-уточ27-07-09фин_УГПБ_new" xfId="554"/>
    <cellStyle name="_ПланКР-2009-уточ27-07-09фин_Форма для B-BB" xfId="555"/>
    <cellStyle name="_покварт остання" xfId="556"/>
    <cellStyle name="_покварт остання_ЗапасыЛена2" xfId="557"/>
    <cellStyle name="_покварт остання_УГПБ_new" xfId="558"/>
    <cellStyle name="_покварт остання_Форма для B-BB" xfId="559"/>
    <cellStyle name="_покварт)" xfId="560"/>
    <cellStyle name="_покварт)_ЗапасыЛена2" xfId="561"/>
    <cellStyle name="_покварт)_УГПБ_new" xfId="562"/>
    <cellStyle name="_покварт)_Форма для B-BB" xfId="563"/>
    <cellStyle name="_ПРГК сводний_" xfId="564"/>
    <cellStyle name="_Прогр. всіх видів рем. по ПСГ на 08р. ( на 08.11.07р.)." xfId="565"/>
    <cellStyle name="_Прогр. всіх видів рем. по ПСГ на 08р. ( на 08.11.07р.)._бюджет новая форма2" xfId="566"/>
    <cellStyle name="_Ремонти КТГ-2008" xfId="567"/>
    <cellStyle name="_Ремонти КТГ-2008 последние" xfId="568"/>
    <cellStyle name="_Ремонти КТГ-2008 последние_ЗапасыЛена2" xfId="569"/>
    <cellStyle name="_Ремонти КТГ-2008 последние_УГПБ_new" xfId="570"/>
    <cellStyle name="_Ремонти КТГ-2008 последние_Форма для B-BB" xfId="571"/>
    <cellStyle name="_Ремонти КТГ-2008_ЗапасыЛена2" xfId="572"/>
    <cellStyle name="_Ремонти КТГ-2008_УГПБ_new" xfId="573"/>
    <cellStyle name="_Ремонти КТГ-2008_Форма для B-BB" xfId="574"/>
    <cellStyle name="_Свод для плана 2009 ХТГ" xfId="575"/>
    <cellStyle name="_Свод для плана 2009 ХТГ_ЗапасыЛена2" xfId="576"/>
    <cellStyle name="_Свод для плана 2009 ХТГ_ЗапасыЛена2_бюджет новая форма2" xfId="577"/>
    <cellStyle name="_Свод для плана 2009 ХТГ_УГПБ_new" xfId="578"/>
    <cellStyle name="_Свод для плана 2009 ХТГ_УГПБ_new_бюджет новая форма2" xfId="579"/>
    <cellStyle name="_Свод для плана 2009 ХТГ_Форма для B-BB" xfId="580"/>
    <cellStyle name="_Свод для плана 2009 ХТГ_Форма для B-BB_бюджет новая форма2" xfId="581"/>
    <cellStyle name="_Таблиця 2" xfId="582"/>
    <cellStyle name="_Таблиця 2_ЗапасыЛена2" xfId="583"/>
    <cellStyle name="_Таблиця 2_УГПБ_new" xfId="584"/>
    <cellStyle name="_Таблиця 2_Форма для B-BB" xfId="585"/>
    <cellStyle name="_УГПБ Обладн.не вход. кошт.2009 Вестя" xfId="586"/>
    <cellStyle name="_УГПБ Обладн.не вход. кошт.2009 Вестя_ЗапасыЛена2" xfId="587"/>
    <cellStyle name="_УГПБ Обладн.не вход. кошт.2009 Вестя_УГПБ_new" xfId="588"/>
    <cellStyle name="_УГПБ Обладн.не вход. кошт.2009 Вестя_Форма для B-BB" xfId="589"/>
    <cellStyle name="_УТГ" xfId="590"/>
    <cellStyle name="_Філітовій орієнтовно 6 міс" xfId="591"/>
    <cellStyle name="_Філітовій орієнтовно 6 міс_ЗапасыЛена2" xfId="592"/>
    <cellStyle name="_Філітовій орієнтовно 6 міс_ЗапасыЛена2_бюджет новая форма2" xfId="593"/>
    <cellStyle name="_Філітовій орієнтовно 6 міс_УГПБ_new" xfId="594"/>
    <cellStyle name="_Філітовій орієнтовно 6 міс_УГПБ_new_бюджет новая форма2" xfId="595"/>
    <cellStyle name="_Філітовій орієнтовно 6 міс_Форма для B-BB" xfId="596"/>
    <cellStyle name="_Філітовій орієнтовно 6 міс_Форма для B-BB_бюджет новая форма2" xfId="597"/>
    <cellStyle name="_ХТГ довідка." xfId="598"/>
    <cellStyle name="_ХТГ довідка._ЗапасыЛена2" xfId="599"/>
    <cellStyle name="_ХТГ довідка._ЗапасыЛена2_бюджет новая форма2" xfId="600"/>
    <cellStyle name="_ХТГ довідка._УГПБ_new" xfId="601"/>
    <cellStyle name="_ХТГ довідка._УГПБ_new_бюджет новая форма2" xfId="602"/>
    <cellStyle name="_ХТГ довідка._Форма для B-BB" xfId="603"/>
    <cellStyle name="_ХТГ довідка._Форма для B-BB_бюджет новая форма2" xfId="604"/>
    <cellStyle name="_Шаблон_для_заполнения(утг-9 02)" xfId="605"/>
    <cellStyle name="_Шаблон_для_заполнения(утг-9 02)_ЗапасыЛена2" xfId="606"/>
    <cellStyle name="_Шаблон_для_заполнения(утг-9 02)_ЗапасыЛена2_бюджет новая форма2" xfId="607"/>
    <cellStyle name="_Шаблон_для_заполнения(утг-9 02)_УГПБ_new" xfId="608"/>
    <cellStyle name="_Шаблон_для_заполнения(утг-9 02)_УГПБ_new_бюджет новая форма2" xfId="609"/>
    <cellStyle name="_Шаблон_для_заполнения(утг-9 02)_Форма для B-BB" xfId="610"/>
    <cellStyle name="_Шаблон_для_заполнения(утг-9 02)_Форма для B-BB_бюджет новая форма2" xfId="611"/>
    <cellStyle name="20% - Accent1" xfId="9"/>
    <cellStyle name="20% - Accent2" xfId="10"/>
    <cellStyle name="20% - Accent3" xfId="11"/>
    <cellStyle name="20% - Accent4" xfId="12"/>
    <cellStyle name="20% - Accent5" xfId="13"/>
    <cellStyle name="20% - Accent6" xfId="14"/>
    <cellStyle name="20% - Акцент1 2" xfId="15"/>
    <cellStyle name="20% - Акцент1 2 2" xfId="613"/>
    <cellStyle name="20% - Акцент1 2 2 2" xfId="1614"/>
    <cellStyle name="20% - Акцент1 2 3" xfId="614"/>
    <cellStyle name="20% - Акцент1 2 3 2" xfId="1615"/>
    <cellStyle name="20% - Акцент1 2 4" xfId="615"/>
    <cellStyle name="20% - Акцент1 2 5" xfId="616"/>
    <cellStyle name="20% - Акцент1 2 5 2" xfId="1616"/>
    <cellStyle name="20% - Акцент1 2 6" xfId="617"/>
    <cellStyle name="20% - Акцент1 2 6 2" xfId="1617"/>
    <cellStyle name="20% - Акцент1 2 7" xfId="1613"/>
    <cellStyle name="20% - Акцент1 2 8" xfId="612"/>
    <cellStyle name="20% - Акцент1 3" xfId="618"/>
    <cellStyle name="20% - Акцент1 3 2" xfId="1618"/>
    <cellStyle name="20% - Акцент1 4" xfId="619"/>
    <cellStyle name="20% - Акцент1 4 2" xfId="1619"/>
    <cellStyle name="20% - Акцент1 5" xfId="620"/>
    <cellStyle name="20% - Акцент1 5 2" xfId="1620"/>
    <cellStyle name="20% - Акцент1 6" xfId="621"/>
    <cellStyle name="20% - Акцент1 6 2" xfId="1621"/>
    <cellStyle name="20% - Акцент2 2" xfId="16"/>
    <cellStyle name="20% - Акцент2 2 2" xfId="623"/>
    <cellStyle name="20% - Акцент2 2 2 2" xfId="1623"/>
    <cellStyle name="20% - Акцент2 2 3" xfId="624"/>
    <cellStyle name="20% - Акцент2 2 3 2" xfId="1624"/>
    <cellStyle name="20% - Акцент2 2 4" xfId="625"/>
    <cellStyle name="20% - Акцент2 2 5" xfId="626"/>
    <cellStyle name="20% - Акцент2 2 5 2" xfId="1625"/>
    <cellStyle name="20% - Акцент2 2 6" xfId="627"/>
    <cellStyle name="20% - Акцент2 2 6 2" xfId="1626"/>
    <cellStyle name="20% - Акцент2 2 7" xfId="1622"/>
    <cellStyle name="20% - Акцент2 2 8" xfId="622"/>
    <cellStyle name="20% - Акцент2 3" xfId="628"/>
    <cellStyle name="20% - Акцент2 3 2" xfId="1627"/>
    <cellStyle name="20% - Акцент2 4" xfId="629"/>
    <cellStyle name="20% - Акцент2 4 2" xfId="1628"/>
    <cellStyle name="20% - Акцент2 5" xfId="630"/>
    <cellStyle name="20% - Акцент2 5 2" xfId="1629"/>
    <cellStyle name="20% - Акцент2 6" xfId="631"/>
    <cellStyle name="20% - Акцент2 6 2" xfId="1630"/>
    <cellStyle name="20% - Акцент3 2" xfId="17"/>
    <cellStyle name="20% - Акцент3 2 2" xfId="633"/>
    <cellStyle name="20% - Акцент3 2 2 2" xfId="1632"/>
    <cellStyle name="20% - Акцент3 2 3" xfId="634"/>
    <cellStyle name="20% - Акцент3 2 3 2" xfId="1633"/>
    <cellStyle name="20% - Акцент3 2 4" xfId="635"/>
    <cellStyle name="20% - Акцент3 2 5" xfId="636"/>
    <cellStyle name="20% - Акцент3 2 5 2" xfId="1634"/>
    <cellStyle name="20% - Акцент3 2 6" xfId="637"/>
    <cellStyle name="20% - Акцент3 2 6 2" xfId="1635"/>
    <cellStyle name="20% - Акцент3 2 7" xfId="1631"/>
    <cellStyle name="20% - Акцент3 2 8" xfId="632"/>
    <cellStyle name="20% - Акцент3 3" xfId="638"/>
    <cellStyle name="20% - Акцент3 3 2" xfId="1636"/>
    <cellStyle name="20% - Акцент3 4" xfId="639"/>
    <cellStyle name="20% - Акцент3 4 2" xfId="1637"/>
    <cellStyle name="20% - Акцент3 5" xfId="640"/>
    <cellStyle name="20% - Акцент3 5 2" xfId="1638"/>
    <cellStyle name="20% - Акцент4 2" xfId="18"/>
    <cellStyle name="20% - Акцент4 2 2" xfId="642"/>
    <cellStyle name="20% - Акцент4 2 2 2" xfId="1640"/>
    <cellStyle name="20% - Акцент4 2 3" xfId="643"/>
    <cellStyle name="20% - Акцент4 2 3 2" xfId="1641"/>
    <cellStyle name="20% - Акцент4 2 4" xfId="644"/>
    <cellStyle name="20% - Акцент4 2 5" xfId="645"/>
    <cellStyle name="20% - Акцент4 2 5 2" xfId="1642"/>
    <cellStyle name="20% - Акцент4 2 6" xfId="646"/>
    <cellStyle name="20% - Акцент4 2 6 2" xfId="1643"/>
    <cellStyle name="20% - Акцент4 2 7" xfId="1639"/>
    <cellStyle name="20% - Акцент4 2 8" xfId="641"/>
    <cellStyle name="20% - Акцент4 3" xfId="647"/>
    <cellStyle name="20% - Акцент4 3 2" xfId="1644"/>
    <cellStyle name="20% - Акцент4 4" xfId="648"/>
    <cellStyle name="20% - Акцент4 4 2" xfId="1645"/>
    <cellStyle name="20% - Акцент4 5" xfId="649"/>
    <cellStyle name="20% - Акцент4 5 2" xfId="1646"/>
    <cellStyle name="20% - Акцент4 6" xfId="650"/>
    <cellStyle name="20% - Акцент4 6 2" xfId="1647"/>
    <cellStyle name="20% - Акцент5 2" xfId="19"/>
    <cellStyle name="20% - Акцент5 2 2" xfId="652"/>
    <cellStyle name="20% - Акцент5 2 2 2" xfId="1649"/>
    <cellStyle name="20% - Акцент5 2 3" xfId="653"/>
    <cellStyle name="20% - Акцент5 2 3 2" xfId="1650"/>
    <cellStyle name="20% - Акцент5 2 4" xfId="654"/>
    <cellStyle name="20% - Акцент5 2 5" xfId="655"/>
    <cellStyle name="20% - Акцент5 2 5 2" xfId="1651"/>
    <cellStyle name="20% - Акцент5 2 6" xfId="656"/>
    <cellStyle name="20% - Акцент5 2 6 2" xfId="1652"/>
    <cellStyle name="20% - Акцент5 2 7" xfId="1648"/>
    <cellStyle name="20% - Акцент5 2 8" xfId="651"/>
    <cellStyle name="20% - Акцент5 3" xfId="657"/>
    <cellStyle name="20% - Акцент5 3 2" xfId="1653"/>
    <cellStyle name="20% - Акцент5 4" xfId="658"/>
    <cellStyle name="20% - Акцент5 4 2" xfId="1654"/>
    <cellStyle name="20% - Акцент5 5" xfId="659"/>
    <cellStyle name="20% - Акцент5 5 2" xfId="1655"/>
    <cellStyle name="20% - Акцент6 2" xfId="20"/>
    <cellStyle name="20% - Акцент6 2 2" xfId="661"/>
    <cellStyle name="20% - Акцент6 2 2 2" xfId="1657"/>
    <cellStyle name="20% - Акцент6 2 3" xfId="662"/>
    <cellStyle name="20% - Акцент6 2 3 2" xfId="1658"/>
    <cellStyle name="20% - Акцент6 2 4" xfId="663"/>
    <cellStyle name="20% - Акцент6 2 5" xfId="664"/>
    <cellStyle name="20% - Акцент6 2 5 2" xfId="1659"/>
    <cellStyle name="20% - Акцент6 2 6" xfId="665"/>
    <cellStyle name="20% - Акцент6 2 6 2" xfId="1660"/>
    <cellStyle name="20% - Акцент6 2 7" xfId="1656"/>
    <cellStyle name="20% - Акцент6 2 8" xfId="660"/>
    <cellStyle name="20% - Акцент6 3" xfId="666"/>
    <cellStyle name="20% - Акцент6 3 2" xfId="1661"/>
    <cellStyle name="20% - Акцент6 4" xfId="667"/>
    <cellStyle name="20% - Акцент6 4 2" xfId="1662"/>
    <cellStyle name="20% - Акцент6 5" xfId="668"/>
    <cellStyle name="20% - Акцент6 5 2" xfId="1663"/>
    <cellStyle name="20% – Акцентування1" xfId="669"/>
    <cellStyle name="20% – Акцентування1 1" xfId="670"/>
    <cellStyle name="20% – Акцентування1 1 2" xfId="1665"/>
    <cellStyle name="20% – Акцентування1 2" xfId="671"/>
    <cellStyle name="20% – Акцентування1 2 2" xfId="1666"/>
    <cellStyle name="20% – Акцентування1 3" xfId="672"/>
    <cellStyle name="20% – Акцентування1 3 2" xfId="1667"/>
    <cellStyle name="20% – Акцентування1 4" xfId="673"/>
    <cellStyle name="20% – Акцентування1 4 2" xfId="1668"/>
    <cellStyle name="20% – Акцентування1 5" xfId="1664"/>
    <cellStyle name="20% – Акцентування1_ЗапасыЛена2" xfId="674"/>
    <cellStyle name="20% – Акцентування2" xfId="675"/>
    <cellStyle name="20% – Акцентування2 1" xfId="676"/>
    <cellStyle name="20% – Акцентування2 1 2" xfId="1670"/>
    <cellStyle name="20% – Акцентування2 2" xfId="677"/>
    <cellStyle name="20% – Акцентування2 2 2" xfId="1671"/>
    <cellStyle name="20% – Акцентування2 3" xfId="678"/>
    <cellStyle name="20% – Акцентування2 3 2" xfId="1672"/>
    <cellStyle name="20% – Акцентування2 4" xfId="679"/>
    <cellStyle name="20% – Акцентування2 4 2" xfId="1673"/>
    <cellStyle name="20% – Акцентування2 5" xfId="1669"/>
    <cellStyle name="20% – Акцентування2_ЗапасыЛена2" xfId="680"/>
    <cellStyle name="20% – Акцентування3" xfId="681"/>
    <cellStyle name="20% – Акцентування3 1" xfId="682"/>
    <cellStyle name="20% – Акцентування3 1 2" xfId="1675"/>
    <cellStyle name="20% – Акцентування3 2" xfId="683"/>
    <cellStyle name="20% – Акцентування3 2 2" xfId="1676"/>
    <cellStyle name="20% – Акцентування3 3" xfId="684"/>
    <cellStyle name="20% – Акцентування3 3 2" xfId="1677"/>
    <cellStyle name="20% – Акцентування3 4" xfId="685"/>
    <cellStyle name="20% – Акцентування3 4 2" xfId="1678"/>
    <cellStyle name="20% – Акцентування3 5" xfId="1674"/>
    <cellStyle name="20% – Акцентування3_ЗапасыЛена2" xfId="686"/>
    <cellStyle name="20% – Акцентування4" xfId="687"/>
    <cellStyle name="20% – Акцентування4 1" xfId="688"/>
    <cellStyle name="20% – Акцентування4 1 2" xfId="1680"/>
    <cellStyle name="20% – Акцентування4 2" xfId="689"/>
    <cellStyle name="20% – Акцентування4 2 2" xfId="1681"/>
    <cellStyle name="20% – Акцентування4 3" xfId="690"/>
    <cellStyle name="20% – Акцентування4 3 2" xfId="1682"/>
    <cellStyle name="20% – Акцентування4 4" xfId="691"/>
    <cellStyle name="20% – Акцентування4 4 2" xfId="1683"/>
    <cellStyle name="20% – Акцентування4 5" xfId="1679"/>
    <cellStyle name="20% – Акцентування4_ЗапасыЛена2" xfId="692"/>
    <cellStyle name="20% – Акцентування5" xfId="693"/>
    <cellStyle name="20% – Акцентування5 1" xfId="694"/>
    <cellStyle name="20% – Акцентування5 1 2" xfId="1685"/>
    <cellStyle name="20% – Акцентування5 2" xfId="695"/>
    <cellStyle name="20% – Акцентування5 2 2" xfId="1686"/>
    <cellStyle name="20% – Акцентування5 3" xfId="696"/>
    <cellStyle name="20% – Акцентування5 3 2" xfId="1687"/>
    <cellStyle name="20% – Акцентування5 4" xfId="697"/>
    <cellStyle name="20% – Акцентування5 4 2" xfId="1688"/>
    <cellStyle name="20% – Акцентування5 5" xfId="1684"/>
    <cellStyle name="20% – Акцентування5_ЗапасыЛена2" xfId="698"/>
    <cellStyle name="20% – Акцентування6" xfId="699"/>
    <cellStyle name="20% – Акцентування6 1" xfId="700"/>
    <cellStyle name="20% – Акцентування6 1 2" xfId="1690"/>
    <cellStyle name="20% – Акцентування6 2" xfId="701"/>
    <cellStyle name="20% – Акцентування6 2 2" xfId="1691"/>
    <cellStyle name="20% – Акцентування6 3" xfId="702"/>
    <cellStyle name="20% – Акцентування6 3 2" xfId="1692"/>
    <cellStyle name="20% – Акцентування6 4" xfId="703"/>
    <cellStyle name="20% – Акцентування6 4 2" xfId="1693"/>
    <cellStyle name="20% – Акцентування6 5" xfId="1689"/>
    <cellStyle name="20% – Акцентування6_ЗапасыЛена2" xfId="704"/>
    <cellStyle name="40% - Accent1" xfId="21"/>
    <cellStyle name="40% - Accent2" xfId="22"/>
    <cellStyle name="40% - Accent3" xfId="23"/>
    <cellStyle name="40% - Accent4" xfId="24"/>
    <cellStyle name="40% - Accent5" xfId="25"/>
    <cellStyle name="40% - Accent6" xfId="26"/>
    <cellStyle name="40% - Акцент1 2" xfId="27"/>
    <cellStyle name="40% - Акцент1 2 2" xfId="706"/>
    <cellStyle name="40% - Акцент1 2 2 2" xfId="1695"/>
    <cellStyle name="40% - Акцент1 2 3" xfId="707"/>
    <cellStyle name="40% - Акцент1 2 3 2" xfId="1696"/>
    <cellStyle name="40% - Акцент1 2 4" xfId="708"/>
    <cellStyle name="40% - Акцент1 2 5" xfId="709"/>
    <cellStyle name="40% - Акцент1 2 5 2" xfId="1697"/>
    <cellStyle name="40% - Акцент1 2 6" xfId="710"/>
    <cellStyle name="40% - Акцент1 2 6 2" xfId="1698"/>
    <cellStyle name="40% - Акцент1 2 7" xfId="1694"/>
    <cellStyle name="40% - Акцент1 2 8" xfId="705"/>
    <cellStyle name="40% - Акцент1 3" xfId="711"/>
    <cellStyle name="40% - Акцент1 3 2" xfId="1699"/>
    <cellStyle name="40% - Акцент1 4" xfId="712"/>
    <cellStyle name="40% - Акцент1 4 2" xfId="1700"/>
    <cellStyle name="40% - Акцент1 5" xfId="713"/>
    <cellStyle name="40% - Акцент1 5 2" xfId="1701"/>
    <cellStyle name="40% - Акцент1 6" xfId="714"/>
    <cellStyle name="40% - Акцент1 6 2" xfId="1702"/>
    <cellStyle name="40% - Акцент2 2" xfId="28"/>
    <cellStyle name="40% - Акцент2 2 2" xfId="716"/>
    <cellStyle name="40% - Акцент2 2 2 2" xfId="1704"/>
    <cellStyle name="40% - Акцент2 2 3" xfId="717"/>
    <cellStyle name="40% - Акцент2 2 3 2" xfId="1705"/>
    <cellStyle name="40% - Акцент2 2 4" xfId="718"/>
    <cellStyle name="40% - Акцент2 2 5" xfId="1703"/>
    <cellStyle name="40% - Акцент2 2 6" xfId="715"/>
    <cellStyle name="40% - Акцент2 3" xfId="719"/>
    <cellStyle name="40% - Акцент2 3 2" xfId="1706"/>
    <cellStyle name="40% - Акцент2 4" xfId="720"/>
    <cellStyle name="40% - Акцент2 4 2" xfId="1707"/>
    <cellStyle name="40% - Акцент3 2" xfId="29"/>
    <cellStyle name="40% - Акцент3 2 2" xfId="722"/>
    <cellStyle name="40% - Акцент3 2 2 2" xfId="1709"/>
    <cellStyle name="40% - Акцент3 2 3" xfId="723"/>
    <cellStyle name="40% - Акцент3 2 3 2" xfId="1710"/>
    <cellStyle name="40% - Акцент3 2 4" xfId="724"/>
    <cellStyle name="40% - Акцент3 2 5" xfId="725"/>
    <cellStyle name="40% - Акцент3 2 5 2" xfId="1711"/>
    <cellStyle name="40% - Акцент3 2 6" xfId="726"/>
    <cellStyle name="40% - Акцент3 2 6 2" xfId="1712"/>
    <cellStyle name="40% - Акцент3 2 7" xfId="1708"/>
    <cellStyle name="40% - Акцент3 2 8" xfId="721"/>
    <cellStyle name="40% - Акцент3 3" xfId="727"/>
    <cellStyle name="40% - Акцент3 3 2" xfId="1713"/>
    <cellStyle name="40% - Акцент3 4" xfId="728"/>
    <cellStyle name="40% - Акцент3 4 2" xfId="1714"/>
    <cellStyle name="40% - Акцент3 5" xfId="729"/>
    <cellStyle name="40% - Акцент3 5 2" xfId="1715"/>
    <cellStyle name="40% - Акцент4 2" xfId="30"/>
    <cellStyle name="40% - Акцент4 2 2" xfId="731"/>
    <cellStyle name="40% - Акцент4 2 2 2" xfId="1717"/>
    <cellStyle name="40% - Акцент4 2 3" xfId="732"/>
    <cellStyle name="40% - Акцент4 2 3 2" xfId="1718"/>
    <cellStyle name="40% - Акцент4 2 4" xfId="733"/>
    <cellStyle name="40% - Акцент4 2 5" xfId="734"/>
    <cellStyle name="40% - Акцент4 2 5 2" xfId="1719"/>
    <cellStyle name="40% - Акцент4 2 6" xfId="735"/>
    <cellStyle name="40% - Акцент4 2 6 2" xfId="1720"/>
    <cellStyle name="40% - Акцент4 2 7" xfId="1716"/>
    <cellStyle name="40% - Акцент4 2 8" xfId="730"/>
    <cellStyle name="40% - Акцент4 3" xfId="736"/>
    <cellStyle name="40% - Акцент4 3 2" xfId="1721"/>
    <cellStyle name="40% - Акцент4 4" xfId="737"/>
    <cellStyle name="40% - Акцент4 4 2" xfId="1722"/>
    <cellStyle name="40% - Акцент4 5" xfId="738"/>
    <cellStyle name="40% - Акцент4 5 2" xfId="1723"/>
    <cellStyle name="40% - Акцент4 6" xfId="739"/>
    <cellStyle name="40% - Акцент4 6 2" xfId="1724"/>
    <cellStyle name="40% - Акцент5 2" xfId="31"/>
    <cellStyle name="40% - Акцент5 2 2" xfId="741"/>
    <cellStyle name="40% - Акцент5 2 2 2" xfId="1726"/>
    <cellStyle name="40% - Акцент5 2 3" xfId="742"/>
    <cellStyle name="40% - Акцент5 2 3 2" xfId="1727"/>
    <cellStyle name="40% - Акцент5 2 4" xfId="743"/>
    <cellStyle name="40% - Акцент5 2 5" xfId="744"/>
    <cellStyle name="40% - Акцент5 2 5 2" xfId="1728"/>
    <cellStyle name="40% - Акцент5 2 6" xfId="745"/>
    <cellStyle name="40% - Акцент5 2 6 2" xfId="1729"/>
    <cellStyle name="40% - Акцент5 2 7" xfId="1725"/>
    <cellStyle name="40% - Акцент5 2 8" xfId="740"/>
    <cellStyle name="40% - Акцент5 3" xfId="746"/>
    <cellStyle name="40% - Акцент5 3 2" xfId="1730"/>
    <cellStyle name="40% - Акцент5 4" xfId="747"/>
    <cellStyle name="40% - Акцент5 4 2" xfId="1731"/>
    <cellStyle name="40% - Акцент5 5" xfId="748"/>
    <cellStyle name="40% - Акцент5 5 2" xfId="1732"/>
    <cellStyle name="40% - Акцент6 2" xfId="32"/>
    <cellStyle name="40% - Акцент6 2 2" xfId="750"/>
    <cellStyle name="40% - Акцент6 2 2 2" xfId="1734"/>
    <cellStyle name="40% - Акцент6 2 3" xfId="751"/>
    <cellStyle name="40% - Акцент6 2 3 2" xfId="1735"/>
    <cellStyle name="40% - Акцент6 2 4" xfId="752"/>
    <cellStyle name="40% - Акцент6 2 5" xfId="753"/>
    <cellStyle name="40% - Акцент6 2 5 2" xfId="1736"/>
    <cellStyle name="40% - Акцент6 2 6" xfId="754"/>
    <cellStyle name="40% - Акцент6 2 6 2" xfId="1737"/>
    <cellStyle name="40% - Акцент6 2 7" xfId="1733"/>
    <cellStyle name="40% - Акцент6 2 8" xfId="749"/>
    <cellStyle name="40% - Акцент6 3" xfId="755"/>
    <cellStyle name="40% - Акцент6 3 2" xfId="1738"/>
    <cellStyle name="40% - Акцент6 4" xfId="756"/>
    <cellStyle name="40% - Акцент6 4 2" xfId="1739"/>
    <cellStyle name="40% - Акцент6 5" xfId="757"/>
    <cellStyle name="40% - Акцент6 5 2" xfId="1740"/>
    <cellStyle name="40% - Акцент6 6" xfId="758"/>
    <cellStyle name="40% - Акцент6 6 2" xfId="1741"/>
    <cellStyle name="40% – Акцентування1" xfId="759"/>
    <cellStyle name="40% – Акцентування1 1" xfId="760"/>
    <cellStyle name="40% – Акцентування1 1 2" xfId="1743"/>
    <cellStyle name="40% – Акцентування1 2" xfId="761"/>
    <cellStyle name="40% – Акцентування1 2 2" xfId="1744"/>
    <cellStyle name="40% – Акцентування1 3" xfId="762"/>
    <cellStyle name="40% – Акцентування1 3 2" xfId="1745"/>
    <cellStyle name="40% – Акцентування1 4" xfId="763"/>
    <cellStyle name="40% – Акцентування1 4 2" xfId="1746"/>
    <cellStyle name="40% – Акцентування1 5" xfId="1742"/>
    <cellStyle name="40% – Акцентування1_ЗапасыЛена2" xfId="764"/>
    <cellStyle name="40% – Акцентування2" xfId="765"/>
    <cellStyle name="40% – Акцентування2 1" xfId="766"/>
    <cellStyle name="40% – Акцентування2 1 2" xfId="1748"/>
    <cellStyle name="40% – Акцентування2 2" xfId="767"/>
    <cellStyle name="40% – Акцентування2 2 2" xfId="1749"/>
    <cellStyle name="40% – Акцентування2 3" xfId="768"/>
    <cellStyle name="40% – Акцентування2 3 2" xfId="1750"/>
    <cellStyle name="40% – Акцентування2 4" xfId="769"/>
    <cellStyle name="40% – Акцентування2 4 2" xfId="1751"/>
    <cellStyle name="40% – Акцентування2 5" xfId="1747"/>
    <cellStyle name="40% – Акцентування2_ЗапасыЛена2" xfId="770"/>
    <cellStyle name="40% – Акцентування3" xfId="771"/>
    <cellStyle name="40% – Акцентування3 1" xfId="772"/>
    <cellStyle name="40% – Акцентування3 1 2" xfId="1753"/>
    <cellStyle name="40% – Акцентування3 2" xfId="773"/>
    <cellStyle name="40% – Акцентування3 2 2" xfId="1754"/>
    <cellStyle name="40% – Акцентування3 3" xfId="774"/>
    <cellStyle name="40% – Акцентування3 3 2" xfId="1755"/>
    <cellStyle name="40% – Акцентування3 4" xfId="775"/>
    <cellStyle name="40% – Акцентування3 4 2" xfId="1756"/>
    <cellStyle name="40% – Акцентування3 5" xfId="1752"/>
    <cellStyle name="40% – Акцентування3_ЗапасыЛена2" xfId="776"/>
    <cellStyle name="40% – Акцентування4" xfId="777"/>
    <cellStyle name="40% – Акцентування4 1" xfId="778"/>
    <cellStyle name="40% – Акцентування4 1 2" xfId="1758"/>
    <cellStyle name="40% – Акцентування4 2" xfId="779"/>
    <cellStyle name="40% – Акцентування4 2 2" xfId="1759"/>
    <cellStyle name="40% – Акцентування4 3" xfId="780"/>
    <cellStyle name="40% – Акцентування4 3 2" xfId="1760"/>
    <cellStyle name="40% – Акцентування4 4" xfId="781"/>
    <cellStyle name="40% – Акцентування4 4 2" xfId="1761"/>
    <cellStyle name="40% – Акцентування4 5" xfId="1757"/>
    <cellStyle name="40% – Акцентування4_ЗапасыЛена2" xfId="782"/>
    <cellStyle name="40% – Акцентування5" xfId="783"/>
    <cellStyle name="40% – Акцентування5 1" xfId="784"/>
    <cellStyle name="40% – Акцентування5 1 2" xfId="1763"/>
    <cellStyle name="40% – Акцентування5 2" xfId="785"/>
    <cellStyle name="40% – Акцентування5 2 2" xfId="1764"/>
    <cellStyle name="40% – Акцентування5 3" xfId="786"/>
    <cellStyle name="40% – Акцентування5 3 2" xfId="1765"/>
    <cellStyle name="40% – Акцентування5 4" xfId="787"/>
    <cellStyle name="40% – Акцентування5 4 2" xfId="1766"/>
    <cellStyle name="40% – Акцентування5 5" xfId="1762"/>
    <cellStyle name="40% – Акцентування5_ЗапасыЛена2" xfId="788"/>
    <cellStyle name="40% – Акцентування6" xfId="789"/>
    <cellStyle name="40% – Акцентування6 1" xfId="790"/>
    <cellStyle name="40% – Акцентування6 1 2" xfId="1768"/>
    <cellStyle name="40% – Акцентування6 2" xfId="791"/>
    <cellStyle name="40% – Акцентування6 2 2" xfId="1769"/>
    <cellStyle name="40% – Акцентування6 3" xfId="792"/>
    <cellStyle name="40% – Акцентування6 3 2" xfId="1770"/>
    <cellStyle name="40% – Акцентування6 4" xfId="793"/>
    <cellStyle name="40% – Акцентування6 4 2" xfId="1771"/>
    <cellStyle name="40% – Акцентування6 5" xfId="1767"/>
    <cellStyle name="40% – Акцентування6_ЗапасыЛена2" xfId="794"/>
    <cellStyle name="60% - Accent1" xfId="33"/>
    <cellStyle name="60% - Accent2" xfId="34"/>
    <cellStyle name="60% - Accent3" xfId="35"/>
    <cellStyle name="60% - Accent4" xfId="36"/>
    <cellStyle name="60% - Accent5" xfId="37"/>
    <cellStyle name="60% - Accent6" xfId="38"/>
    <cellStyle name="60% - Акцент1 2" xfId="39"/>
    <cellStyle name="60% - Акцент1 2 2" xfId="796"/>
    <cellStyle name="60% - Акцент1 2 3" xfId="797"/>
    <cellStyle name="60% - Акцент1 2 4" xfId="798"/>
    <cellStyle name="60% - Акцент1 2 5" xfId="799"/>
    <cellStyle name="60% - Акцент1 2 6" xfId="795"/>
    <cellStyle name="60% - Акцент1 2 7" xfId="2162"/>
    <cellStyle name="60% - Акцент1 3" xfId="800"/>
    <cellStyle name="60% - Акцент1 4" xfId="801"/>
    <cellStyle name="60% - Акцент1 5" xfId="802"/>
    <cellStyle name="60% - Акцент2 2" xfId="40"/>
    <cellStyle name="60% - Акцент2 2 2" xfId="804"/>
    <cellStyle name="60% - Акцент2 2 3" xfId="805"/>
    <cellStyle name="60% - Акцент2 2 4" xfId="803"/>
    <cellStyle name="60% - Акцент2 2 5" xfId="2161"/>
    <cellStyle name="60% - Акцент2 3" xfId="806"/>
    <cellStyle name="60% - Акцент2 4" xfId="807"/>
    <cellStyle name="60% - Акцент3 2" xfId="41"/>
    <cellStyle name="60% - Акцент3 2 2" xfId="809"/>
    <cellStyle name="60% - Акцент3 2 3" xfId="810"/>
    <cellStyle name="60% - Акцент3 2 4" xfId="811"/>
    <cellStyle name="60% - Акцент3 2 5" xfId="812"/>
    <cellStyle name="60% - Акцент3 2 6" xfId="808"/>
    <cellStyle name="60% - Акцент3 2 7" xfId="2160"/>
    <cellStyle name="60% - Акцент3 3" xfId="813"/>
    <cellStyle name="60% - Акцент3 4" xfId="814"/>
    <cellStyle name="60% - Акцент3 5" xfId="815"/>
    <cellStyle name="60% - Акцент4 2" xfId="42"/>
    <cellStyle name="60% - Акцент4 2 2" xfId="817"/>
    <cellStyle name="60% - Акцент4 2 3" xfId="818"/>
    <cellStyle name="60% - Акцент4 2 4" xfId="819"/>
    <cellStyle name="60% - Акцент4 2 5" xfId="820"/>
    <cellStyle name="60% - Акцент4 2 6" xfId="816"/>
    <cellStyle name="60% - Акцент4 2 7" xfId="2159"/>
    <cellStyle name="60% - Акцент4 3" xfId="821"/>
    <cellStyle name="60% - Акцент4 4" xfId="822"/>
    <cellStyle name="60% - Акцент4 5" xfId="823"/>
    <cellStyle name="60% - Акцент4 6" xfId="824"/>
    <cellStyle name="60% - Акцент5 2" xfId="43"/>
    <cellStyle name="60% - Акцент5 2 2" xfId="826"/>
    <cellStyle name="60% - Акцент5 2 3" xfId="827"/>
    <cellStyle name="60% - Акцент5 2 4" xfId="825"/>
    <cellStyle name="60% - Акцент5 2 5" xfId="2158"/>
    <cellStyle name="60% - Акцент5 3" xfId="828"/>
    <cellStyle name="60% - Акцент5 4" xfId="829"/>
    <cellStyle name="60% - Акцент6 2" xfId="44"/>
    <cellStyle name="60% - Акцент6 2 2" xfId="831"/>
    <cellStyle name="60% - Акцент6 2 3" xfId="832"/>
    <cellStyle name="60% - Акцент6 2 4" xfId="833"/>
    <cellStyle name="60% - Акцент6 2 5" xfId="834"/>
    <cellStyle name="60% - Акцент6 2 6" xfId="830"/>
    <cellStyle name="60% - Акцент6 2 7" xfId="2157"/>
    <cellStyle name="60% - Акцент6 3" xfId="835"/>
    <cellStyle name="60% - Акцент6 4" xfId="836"/>
    <cellStyle name="60% - Акцент6 5" xfId="837"/>
    <cellStyle name="60% - Акцент6 6" xfId="838"/>
    <cellStyle name="60% – Акцентування1" xfId="839"/>
    <cellStyle name="60% – Акцентування1 1" xfId="840"/>
    <cellStyle name="60% – Акцентування1 2" xfId="841"/>
    <cellStyle name="60% – Акцентування1 3" xfId="842"/>
    <cellStyle name="60% – Акцентування1 4" xfId="843"/>
    <cellStyle name="60% – Акцентування1_ЗапасыЛена2" xfId="844"/>
    <cellStyle name="60% – Акцентування2" xfId="845"/>
    <cellStyle name="60% – Акцентування2 1" xfId="846"/>
    <cellStyle name="60% – Акцентування2 2" xfId="847"/>
    <cellStyle name="60% – Акцентування2 3" xfId="848"/>
    <cellStyle name="60% – Акцентування2 4" xfId="849"/>
    <cellStyle name="60% – Акцентування2_ЗапасыЛена2" xfId="850"/>
    <cellStyle name="60% – Акцентування3" xfId="851"/>
    <cellStyle name="60% – Акцентування3 1" xfId="852"/>
    <cellStyle name="60% – Акцентування3 2" xfId="853"/>
    <cellStyle name="60% – Акцентування3 3" xfId="854"/>
    <cellStyle name="60% – Акцентування3 4" xfId="855"/>
    <cellStyle name="60% – Акцентування3_ЗапасыЛена2" xfId="856"/>
    <cellStyle name="60% – Акцентування4" xfId="857"/>
    <cellStyle name="60% – Акцентування4 1" xfId="858"/>
    <cellStyle name="60% – Акцентування4 2" xfId="859"/>
    <cellStyle name="60% – Акцентування4 3" xfId="860"/>
    <cellStyle name="60% – Акцентування4 4" xfId="861"/>
    <cellStyle name="60% – Акцентування4_ЗапасыЛена2" xfId="862"/>
    <cellStyle name="60% – Акцентування5" xfId="863"/>
    <cellStyle name="60% – Акцентування5 1" xfId="864"/>
    <cellStyle name="60% – Акцентування5 2" xfId="865"/>
    <cellStyle name="60% – Акцентування5 3" xfId="866"/>
    <cellStyle name="60% – Акцентування5 4" xfId="867"/>
    <cellStyle name="60% – Акцентування5_ЗапасыЛена2" xfId="868"/>
    <cellStyle name="60% – Акцентування6" xfId="869"/>
    <cellStyle name="60% – Акцентування6 1" xfId="870"/>
    <cellStyle name="60% – Акцентування6 2" xfId="871"/>
    <cellStyle name="60% – Акцентування6 3" xfId="872"/>
    <cellStyle name="60% – Акцентування6 4" xfId="873"/>
    <cellStyle name="60% – Акцентування6_ЗапасыЛена2" xfId="874"/>
    <cellStyle name="Accent" xfId="228"/>
    <cellStyle name="Accent 1" xfId="229"/>
    <cellStyle name="Accent 1 2" xfId="230"/>
    <cellStyle name="Accent 1 2 2" xfId="875"/>
    <cellStyle name="Accent 2" xfId="231"/>
    <cellStyle name="Accent 2 2" xfId="232"/>
    <cellStyle name="Accent 2 2 2" xfId="876"/>
    <cellStyle name="Accent 3" xfId="233"/>
    <cellStyle name="Accent 3 2" xfId="234"/>
    <cellStyle name="Accent 3 2 2" xfId="877"/>
    <cellStyle name="Accent 4" xfId="235"/>
    <cellStyle name="Accent 4 2" xfId="878"/>
    <cellStyle name="Accent1" xfId="45"/>
    <cellStyle name="Accent2" xfId="46"/>
    <cellStyle name="Accent3" xfId="47"/>
    <cellStyle name="Accent4" xfId="48"/>
    <cellStyle name="Accent5" xfId="49"/>
    <cellStyle name="Accent6" xfId="50"/>
    <cellStyle name="Bad" xfId="51"/>
    <cellStyle name="Bad 2" xfId="237"/>
    <cellStyle name="Bad 2 2" xfId="879"/>
    <cellStyle name="Bad 3" xfId="236"/>
    <cellStyle name="Bad 4" xfId="880"/>
    <cellStyle name="Border" xfId="881"/>
    <cellStyle name="Border 2" xfId="1895"/>
    <cellStyle name="Calc Currency (0)" xfId="882"/>
    <cellStyle name="Calc Currency (2)" xfId="883"/>
    <cellStyle name="Calc Percent (0)" xfId="884"/>
    <cellStyle name="Calc Percent (1)" xfId="885"/>
    <cellStyle name="Calc Percent (2)" xfId="886"/>
    <cellStyle name="Calc Units (0)" xfId="887"/>
    <cellStyle name="Calc Units (1)" xfId="888"/>
    <cellStyle name="Calc Units (2)" xfId="889"/>
    <cellStyle name="Calculation" xfId="52"/>
    <cellStyle name="Calculation 2" xfId="216"/>
    <cellStyle name="Calculation 2 2" xfId="1897"/>
    <cellStyle name="Calculation 3" xfId="1896"/>
    <cellStyle name="Check Cell" xfId="53"/>
    <cellStyle name="Column-Header" xfId="890"/>
    <cellStyle name="Comma" xfId="891"/>
    <cellStyle name="Comma [0]_#6 Temps &amp; Contractors" xfId="892"/>
    <cellStyle name="Comma [00]" xfId="893"/>
    <cellStyle name="Comma 10" xfId="894"/>
    <cellStyle name="Comma 11" xfId="895"/>
    <cellStyle name="Comma 12" xfId="896"/>
    <cellStyle name="Comma 2" xfId="2"/>
    <cellStyle name="Comma 2 2" xfId="897"/>
    <cellStyle name="Comma 2 2 2" xfId="898"/>
    <cellStyle name="Comma 2 3" xfId="899"/>
    <cellStyle name="Comma 2 4" xfId="900"/>
    <cellStyle name="Comma 2 5" xfId="901"/>
    <cellStyle name="Comma 2 6" xfId="902"/>
    <cellStyle name="Comma 3" xfId="903"/>
    <cellStyle name="Comma 3 2" xfId="904"/>
    <cellStyle name="Comma 4" xfId="905"/>
    <cellStyle name="Comma 4 2" xfId="906"/>
    <cellStyle name="Comma 5" xfId="907"/>
    <cellStyle name="Comma 5 2" xfId="908"/>
    <cellStyle name="Comma 6" xfId="909"/>
    <cellStyle name="Comma 6 2" xfId="910"/>
    <cellStyle name="Comma 7" xfId="911"/>
    <cellStyle name="Comma 7 2" xfId="912"/>
    <cellStyle name="Comma 8" xfId="913"/>
    <cellStyle name="Comma 8 2" xfId="914"/>
    <cellStyle name="Comma 9" xfId="915"/>
    <cellStyle name="Comma_#6 Temps &amp; Contractors" xfId="916"/>
    <cellStyle name="Comma0" xfId="917"/>
    <cellStyle name="Currency [0]_#6 Temps &amp; Contractors" xfId="918"/>
    <cellStyle name="Currency [00]" xfId="919"/>
    <cellStyle name="Currency_#6 Temps &amp; Contractors" xfId="920"/>
    <cellStyle name="Currency0" xfId="921"/>
    <cellStyle name="Date" xfId="922"/>
    <cellStyle name="Date Short" xfId="923"/>
    <cellStyle name="Define-Column" xfId="924"/>
    <cellStyle name="Dezimal [0]_laroux" xfId="925"/>
    <cellStyle name="Dezimal_laroux" xfId="926"/>
    <cellStyle name="Enter Currency (0)" xfId="927"/>
    <cellStyle name="Enter Currency (2)" xfId="928"/>
    <cellStyle name="Enter Units (0)" xfId="929"/>
    <cellStyle name="Enter Units (1)" xfId="930"/>
    <cellStyle name="Enter Units (2)" xfId="931"/>
    <cellStyle name="Error" xfId="238"/>
    <cellStyle name="Error 2" xfId="239"/>
    <cellStyle name="Error 2 2" xfId="932"/>
    <cellStyle name="Euro" xfId="933"/>
    <cellStyle name="Excel Built-in Normal" xfId="54"/>
    <cellStyle name="Excel Built-in Normal 2" xfId="934"/>
    <cellStyle name="Excel Built-in Normal 2 2" xfId="1775"/>
    <cellStyle name="Excel Built-in Normal 3" xfId="1774"/>
    <cellStyle name="Explanatory Text" xfId="55"/>
    <cellStyle name="Footnote" xfId="240"/>
    <cellStyle name="Footnote 2" xfId="241"/>
    <cellStyle name="Footnote 2 2" xfId="935"/>
    <cellStyle name="From" xfId="936"/>
    <cellStyle name="FS10" xfId="937"/>
    <cellStyle name="Good" xfId="56"/>
    <cellStyle name="Good 2" xfId="243"/>
    <cellStyle name="Good 2 2" xfId="938"/>
    <cellStyle name="Good 3" xfId="242"/>
    <cellStyle name="Good 4" xfId="939"/>
    <cellStyle name="Grey" xfId="940"/>
    <cellStyle name="Header1" xfId="941"/>
    <cellStyle name="Header1 2" xfId="942"/>
    <cellStyle name="Header1 2 2" xfId="943"/>
    <cellStyle name="Header1 3" xfId="944"/>
    <cellStyle name="Header1 3 2" xfId="945"/>
    <cellStyle name="Header1 4" xfId="946"/>
    <cellStyle name="Header2" xfId="947"/>
    <cellStyle name="Heading" xfId="244"/>
    <cellStyle name="Heading 1" xfId="57"/>
    <cellStyle name="Heading 1 2" xfId="246"/>
    <cellStyle name="Heading 1 2 2" xfId="948"/>
    <cellStyle name="Heading 1 3" xfId="245"/>
    <cellStyle name="Heading 1 4" xfId="949"/>
    <cellStyle name="Heading 2" xfId="58"/>
    <cellStyle name="Heading 2 2" xfId="248"/>
    <cellStyle name="Heading 2 2 2" xfId="950"/>
    <cellStyle name="Heading 2 3" xfId="247"/>
    <cellStyle name="Heading 2 4" xfId="951"/>
    <cellStyle name="Heading 3" xfId="59"/>
    <cellStyle name="Heading 3 2" xfId="249"/>
    <cellStyle name="Heading 3 3" xfId="952"/>
    <cellStyle name="Heading 4" xfId="60"/>
    <cellStyle name="highlight" xfId="953"/>
    <cellStyle name="Hyperlink 2" xfId="954"/>
    <cellStyle name="Iau?iue" xfId="955"/>
    <cellStyle name="Input" xfId="61"/>
    <cellStyle name="Input [yellow]" xfId="956"/>
    <cellStyle name="Input 2" xfId="217"/>
    <cellStyle name="Input 2 2" xfId="1899"/>
    <cellStyle name="Input 3" xfId="1898"/>
    <cellStyle name="Input 4" xfId="2156"/>
    <cellStyle name="Input 5" xfId="2170"/>
    <cellStyle name="Input 6" xfId="2168"/>
    <cellStyle name="Level0" xfId="957"/>
    <cellStyle name="Level0 2" xfId="958"/>
    <cellStyle name="Level0 3" xfId="959"/>
    <cellStyle name="Level0 4" xfId="960"/>
    <cellStyle name="Level0_Директор 2011-Шаблон" xfId="961"/>
    <cellStyle name="Level1" xfId="962"/>
    <cellStyle name="Level1-Numbers" xfId="963"/>
    <cellStyle name="Level1-Numbers-Hide" xfId="964"/>
    <cellStyle name="Level2" xfId="965"/>
    <cellStyle name="Level2-Hide" xfId="966"/>
    <cellStyle name="Level2-Numbers" xfId="967"/>
    <cellStyle name="Level2-Numbers-Hide" xfId="968"/>
    <cellStyle name="Level3" xfId="969"/>
    <cellStyle name="Level3-Hide" xfId="970"/>
    <cellStyle name="Level3-Numbers" xfId="971"/>
    <cellStyle name="Level3-Numbers-Hide" xfId="972"/>
    <cellStyle name="Level4" xfId="973"/>
    <cellStyle name="Level4-Hide" xfId="974"/>
    <cellStyle name="Level4-Numbers" xfId="975"/>
    <cellStyle name="Level4-Numbers-Hide" xfId="976"/>
    <cellStyle name="Level5" xfId="977"/>
    <cellStyle name="Level5-Hide" xfId="978"/>
    <cellStyle name="Level5-Numbers" xfId="979"/>
    <cellStyle name="Level5-Numbers-Hide" xfId="980"/>
    <cellStyle name="Level6" xfId="981"/>
    <cellStyle name="Level6-Hide" xfId="982"/>
    <cellStyle name="Level6-Numbers" xfId="983"/>
    <cellStyle name="Level7" xfId="984"/>
    <cellStyle name="Level7-Hide" xfId="985"/>
    <cellStyle name="Level7-Numbers" xfId="986"/>
    <cellStyle name="Link Currency (0)" xfId="987"/>
    <cellStyle name="Link Currency (2)" xfId="988"/>
    <cellStyle name="Link Units (0)" xfId="989"/>
    <cellStyle name="Link Units (1)" xfId="990"/>
    <cellStyle name="Link Units (2)" xfId="991"/>
    <cellStyle name="Linked Cell" xfId="62"/>
    <cellStyle name="Milliers [0]_laroux" xfId="992"/>
    <cellStyle name="Milliers_laroux" xfId="993"/>
    <cellStyle name="Neutral" xfId="63"/>
    <cellStyle name="Neutral 2" xfId="251"/>
    <cellStyle name="Neutral 2 2" xfId="994"/>
    <cellStyle name="Neutral 3" xfId="250"/>
    <cellStyle name="Neutral 4" xfId="995"/>
    <cellStyle name="normal" xfId="996"/>
    <cellStyle name="Normal - Style1" xfId="997"/>
    <cellStyle name="Normal 2" xfId="998"/>
    <cellStyle name="Normal_# 41-Market &amp;Trends" xfId="999"/>
    <cellStyle name="normalPercent" xfId="1000"/>
    <cellStyle name="nornPercent" xfId="1001"/>
    <cellStyle name="Note" xfId="64"/>
    <cellStyle name="Note 2" xfId="218"/>
    <cellStyle name="Note 2 2" xfId="253"/>
    <cellStyle name="Note 2 2 2" xfId="1902"/>
    <cellStyle name="Note 2 3" xfId="1002"/>
    <cellStyle name="Note 2 3 2" xfId="1903"/>
    <cellStyle name="Note 2 4" xfId="1901"/>
    <cellStyle name="Note 3" xfId="252"/>
    <cellStyle name="Note 3 2" xfId="1904"/>
    <cellStyle name="Note 4" xfId="1003"/>
    <cellStyle name="Note 4 2" xfId="1905"/>
    <cellStyle name="Note 5" xfId="1900"/>
    <cellStyle name="Number-Cells" xfId="1004"/>
    <cellStyle name="Number-Cells-Column2" xfId="1005"/>
    <cellStyle name="Number-Cells-Column5" xfId="1006"/>
    <cellStyle name="Output" xfId="65"/>
    <cellStyle name="Output 2" xfId="219"/>
    <cellStyle name="Output 2 2" xfId="1893"/>
    <cellStyle name="Output 3" xfId="1894"/>
    <cellStyle name="Percent [0]" xfId="1007"/>
    <cellStyle name="Percent [00]" xfId="1008"/>
    <cellStyle name="Percent [2]" xfId="1009"/>
    <cellStyle name="Percent_#6 Temps &amp; Contractors" xfId="1010"/>
    <cellStyle name="PrePop Currency (0)" xfId="1011"/>
    <cellStyle name="PrePop Currency (2)" xfId="1012"/>
    <cellStyle name="PrePop Units (0)" xfId="1013"/>
    <cellStyle name="PrePop Units (1)" xfId="1014"/>
    <cellStyle name="PrePop Units (2)" xfId="1015"/>
    <cellStyle name="Row-Header" xfId="1016"/>
    <cellStyle name="S4" xfId="1017"/>
    <cellStyle name="S4 2" xfId="1018"/>
    <cellStyle name="S4 3" xfId="1019"/>
    <cellStyle name="S7" xfId="1020"/>
    <cellStyle name="S7 2" xfId="1021"/>
    <cellStyle name="S7 3" xfId="1022"/>
    <cellStyle name="Status" xfId="254"/>
    <cellStyle name="Status 2" xfId="255"/>
    <cellStyle name="Status_Лора  Річний план_ шаблон_30.10.17" xfId="1023"/>
    <cellStyle name="TableStyleLight1" xfId="263"/>
    <cellStyle name="TableStyleLight1 2" xfId="1024"/>
    <cellStyle name="TableStyleLight1 3" xfId="1025"/>
    <cellStyle name="Text" xfId="256"/>
    <cellStyle name="Text 2" xfId="257"/>
    <cellStyle name="Text 3" xfId="1027"/>
    <cellStyle name="Text 4" xfId="1028"/>
    <cellStyle name="Text 5" xfId="1026"/>
    <cellStyle name="Text Indent A" xfId="1029"/>
    <cellStyle name="Text Indent B" xfId="1030"/>
    <cellStyle name="Text Indent C" xfId="1031"/>
    <cellStyle name="Text_Лора  Річний план_ шаблон_30.10.17" xfId="1032"/>
    <cellStyle name="Title" xfId="66"/>
    <cellStyle name="Total" xfId="67"/>
    <cellStyle name="Total 2" xfId="220"/>
    <cellStyle name="Total 2 2" xfId="1891"/>
    <cellStyle name="Total 3" xfId="1892"/>
    <cellStyle name="Tytuі" xfId="1033"/>
    <cellStyle name="Tytuі 2" xfId="1034"/>
    <cellStyle name="Tytuі 3" xfId="1035"/>
    <cellStyle name="vb-rynok" xfId="1036"/>
    <cellStyle name="Währung [0]_RESULTS" xfId="1037"/>
    <cellStyle name="Währung_RESULTS" xfId="1038"/>
    <cellStyle name="Warning" xfId="258"/>
    <cellStyle name="Warning 2" xfId="259"/>
    <cellStyle name="Warning 2 2" xfId="1039"/>
    <cellStyle name="Warning Text" xfId="68"/>
    <cellStyle name="Акцент1 2" xfId="69"/>
    <cellStyle name="Акцент1 2 2" xfId="1040"/>
    <cellStyle name="Акцент1 2 3" xfId="1041"/>
    <cellStyle name="Акцент1 2 4" xfId="1042"/>
    <cellStyle name="Акцент1 2 5" xfId="1043"/>
    <cellStyle name="Акцент1 3" xfId="1044"/>
    <cellStyle name="Акцент1 4" xfId="1045"/>
    <cellStyle name="Акцент1 5" xfId="1046"/>
    <cellStyle name="Акцент1 6" xfId="1047"/>
    <cellStyle name="Акцент2 2" xfId="70"/>
    <cellStyle name="Акцент2 2 2" xfId="1048"/>
    <cellStyle name="Акцент2 2 3" xfId="1049"/>
    <cellStyle name="Акцент2 2 4" xfId="1050"/>
    <cellStyle name="Акцент2 2 5" xfId="1051"/>
    <cellStyle name="Акцент2 3" xfId="1052"/>
    <cellStyle name="Акцент2 4" xfId="1053"/>
    <cellStyle name="Акцент2 5" xfId="1054"/>
    <cellStyle name="Акцент2 6" xfId="1055"/>
    <cellStyle name="Акцент3 2" xfId="71"/>
    <cellStyle name="Акцент3 2 2" xfId="1056"/>
    <cellStyle name="Акцент3 2 3" xfId="1057"/>
    <cellStyle name="Акцент3 2 4" xfId="1058"/>
    <cellStyle name="Акцент3 3" xfId="1059"/>
    <cellStyle name="Акцент3 4" xfId="1060"/>
    <cellStyle name="Акцент3 5" xfId="1061"/>
    <cellStyle name="Акцент4 2" xfId="72"/>
    <cellStyle name="Акцент4 2 2" xfId="1062"/>
    <cellStyle name="Акцент4 2 3" xfId="1063"/>
    <cellStyle name="Акцент4 2 4" xfId="1064"/>
    <cellStyle name="Акцент4 2 5" xfId="1065"/>
    <cellStyle name="Акцент4 3" xfId="1066"/>
    <cellStyle name="Акцент4 4" xfId="1067"/>
    <cellStyle name="Акцент4 5" xfId="1068"/>
    <cellStyle name="Акцент4 6" xfId="1069"/>
    <cellStyle name="Акцент5 2" xfId="73"/>
    <cellStyle name="Акцент5 2 2" xfId="1070"/>
    <cellStyle name="Акцент5 2 3" xfId="1071"/>
    <cellStyle name="Акцент5 2 4" xfId="1072"/>
    <cellStyle name="Акцент5 3" xfId="1073"/>
    <cellStyle name="Акцент5 4" xfId="1074"/>
    <cellStyle name="Акцент5 5" xfId="1075"/>
    <cellStyle name="Акцент6 2" xfId="74"/>
    <cellStyle name="Акцент6 2 2" xfId="1076"/>
    <cellStyle name="Акцент6 2 3" xfId="1077"/>
    <cellStyle name="Акцент6 2 4" xfId="1078"/>
    <cellStyle name="Акцент6 3" xfId="1079"/>
    <cellStyle name="Акцент6 4" xfId="1080"/>
    <cellStyle name="Акцент6 5" xfId="1081"/>
    <cellStyle name="Акцентування1" xfId="1082"/>
    <cellStyle name="Акцентування1 1" xfId="1083"/>
    <cellStyle name="Акцентування1 2" xfId="1084"/>
    <cellStyle name="Акцентування1 3" xfId="1085"/>
    <cellStyle name="Акцентування1 4" xfId="1086"/>
    <cellStyle name="Акцентування1_ЗапасыЛена2" xfId="1087"/>
    <cellStyle name="Акцентування2" xfId="1088"/>
    <cellStyle name="Акцентування2 1" xfId="1089"/>
    <cellStyle name="Акцентування2 2" xfId="1090"/>
    <cellStyle name="Акцентування2 3" xfId="1091"/>
    <cellStyle name="Акцентування2 4" xfId="1092"/>
    <cellStyle name="Акцентування2_ЗапасыЛена2" xfId="1093"/>
    <cellStyle name="Акцентування3" xfId="1094"/>
    <cellStyle name="Акцентування3 1" xfId="1095"/>
    <cellStyle name="Акцентування3 2" xfId="1096"/>
    <cellStyle name="Акцентування3 3" xfId="1097"/>
    <cellStyle name="Акцентування3 4" xfId="1098"/>
    <cellStyle name="Акцентування3_ЗапасыЛена2" xfId="1099"/>
    <cellStyle name="Акцентування4" xfId="1100"/>
    <cellStyle name="Акцентування4 1" xfId="1101"/>
    <cellStyle name="Акцентування4 2" xfId="1102"/>
    <cellStyle name="Акцентування4 3" xfId="1103"/>
    <cellStyle name="Акцентування4 4" xfId="1104"/>
    <cellStyle name="Акцентування4_ЗапасыЛена2" xfId="1105"/>
    <cellStyle name="Акцентування5" xfId="1106"/>
    <cellStyle name="Акцентування5 1" xfId="1107"/>
    <cellStyle name="Акцентування5 2" xfId="1108"/>
    <cellStyle name="Акцентування5 3" xfId="1109"/>
    <cellStyle name="Акцентування5 4" xfId="1110"/>
    <cellStyle name="Акцентування5_ЗапасыЛена2" xfId="1111"/>
    <cellStyle name="Акцентування6" xfId="1112"/>
    <cellStyle name="Акцентування6 1" xfId="1113"/>
    <cellStyle name="Акцентування6 2" xfId="1114"/>
    <cellStyle name="Акцентування6 3" xfId="1115"/>
    <cellStyle name="Акцентування6 4" xfId="1116"/>
    <cellStyle name="Акцентування6_ЗапасыЛена2" xfId="1117"/>
    <cellStyle name="Ввід" xfId="1118"/>
    <cellStyle name="Ввід 1" xfId="1119"/>
    <cellStyle name="Ввід 1 2" xfId="1907"/>
    <cellStyle name="Ввід 2" xfId="1120"/>
    <cellStyle name="Ввід 2 2" xfId="1908"/>
    <cellStyle name="Ввід 3" xfId="1121"/>
    <cellStyle name="Ввід 3 2" xfId="1909"/>
    <cellStyle name="Ввід 4" xfId="1122"/>
    <cellStyle name="Ввід 4 2" xfId="1910"/>
    <cellStyle name="Ввід 5" xfId="1906"/>
    <cellStyle name="Ввід_ЗапасыЛена2" xfId="1123"/>
    <cellStyle name="Ввод  2" xfId="75"/>
    <cellStyle name="Ввод  2 2" xfId="1124"/>
    <cellStyle name="Ввод  2 2 2" xfId="1912"/>
    <cellStyle name="Ввод  2 3" xfId="1125"/>
    <cellStyle name="Ввод  2 3 2" xfId="1913"/>
    <cellStyle name="Ввод  2 4" xfId="1126"/>
    <cellStyle name="Ввод  2 4 2" xfId="1914"/>
    <cellStyle name="Ввод  2 5" xfId="1911"/>
    <cellStyle name="Ввод  3" xfId="1127"/>
    <cellStyle name="Ввод  3 2" xfId="1915"/>
    <cellStyle name="Ввод  4" xfId="1128"/>
    <cellStyle name="Ввод  4 2" xfId="1916"/>
    <cellStyle name="Відсотковий 2" xfId="76"/>
    <cellStyle name="Відсотковий 2 2" xfId="1129"/>
    <cellStyle name="Відсотковий 2 3" xfId="2155"/>
    <cellStyle name="Відсотковий 3" xfId="1130"/>
    <cellStyle name="Відсотковий 3 2" xfId="1131"/>
    <cellStyle name="Відсотковий 3 3" xfId="1132"/>
    <cellStyle name="Внебиржевой" xfId="1133"/>
    <cellStyle name="Вывод 2" xfId="77"/>
    <cellStyle name="Вывод 2 2" xfId="1134"/>
    <cellStyle name="Вывод 2 2 2" xfId="1889"/>
    <cellStyle name="Вывод 2 3" xfId="1135"/>
    <cellStyle name="Вывод 2 3 2" xfId="1888"/>
    <cellStyle name="Вывод 2 4" xfId="1136"/>
    <cellStyle name="Вывод 2 4 2" xfId="1887"/>
    <cellStyle name="Вывод 2 5" xfId="1137"/>
    <cellStyle name="Вывод 2 5 2" xfId="1886"/>
    <cellStyle name="Вывод 2 6" xfId="1890"/>
    <cellStyle name="Вывод 3" xfId="1138"/>
    <cellStyle name="Вывод 3 2" xfId="1885"/>
    <cellStyle name="Вывод 4" xfId="1139"/>
    <cellStyle name="Вывод 4 2" xfId="1884"/>
    <cellStyle name="Вывод 5" xfId="1140"/>
    <cellStyle name="Вывод 5 2" xfId="1883"/>
    <cellStyle name="Вывод 6" xfId="1141"/>
    <cellStyle name="Вывод 6 2" xfId="1882"/>
    <cellStyle name="Вычисление 2" xfId="78"/>
    <cellStyle name="Вычисление 2 2" xfId="1142"/>
    <cellStyle name="Вычисление 2 2 2" xfId="1918"/>
    <cellStyle name="Вычисление 2 3" xfId="1143"/>
    <cellStyle name="Вычисление 2 3 2" xfId="1919"/>
    <cellStyle name="Вычисление 2 4" xfId="1144"/>
    <cellStyle name="Вычисление 2 4 2" xfId="1920"/>
    <cellStyle name="Вычисление 2 5" xfId="1145"/>
    <cellStyle name="Вычисление 2 5 2" xfId="1921"/>
    <cellStyle name="Вычисление 2 6" xfId="1917"/>
    <cellStyle name="Вычисление 3" xfId="1146"/>
    <cellStyle name="Вычисление 3 2" xfId="1922"/>
    <cellStyle name="Вычисление 4" xfId="1147"/>
    <cellStyle name="Вычисление 4 2" xfId="1923"/>
    <cellStyle name="Вычисление 5" xfId="1148"/>
    <cellStyle name="Вычисление 5 2" xfId="1924"/>
    <cellStyle name="Вычисление 6" xfId="1149"/>
    <cellStyle name="Вычисление 6 2" xfId="1925"/>
    <cellStyle name="Гиперссылка 2" xfId="265"/>
    <cellStyle name="Гиперссылка 3" xfId="1150"/>
    <cellStyle name="Денежный 2" xfId="79"/>
    <cellStyle name="Денежный 2 2" xfId="1152"/>
    <cellStyle name="Денежный 2 3" xfId="1153"/>
    <cellStyle name="Денежный 2 4" xfId="1151"/>
    <cellStyle name="Денежный 2 5" xfId="2154"/>
    <cellStyle name="Денежный 3" xfId="80"/>
    <cellStyle name="Денежный 3 2" xfId="1155"/>
    <cellStyle name="Денежный 3 3" xfId="1154"/>
    <cellStyle name="Денежный 4" xfId="81"/>
    <cellStyle name="Добре" xfId="1156"/>
    <cellStyle name="Добре 1" xfId="1157"/>
    <cellStyle name="Добре 2" xfId="1158"/>
    <cellStyle name="Добре 3" xfId="1159"/>
    <cellStyle name="Добре 4" xfId="1160"/>
    <cellStyle name="Добре_ЗапасыЛена2" xfId="1161"/>
    <cellStyle name="Заголовок 1 1" xfId="1162"/>
    <cellStyle name="Заголовок 1 2" xfId="82"/>
    <cellStyle name="Заголовок 1 2 2" xfId="1163"/>
    <cellStyle name="Заголовок 1 3" xfId="83"/>
    <cellStyle name="Заголовок 1 3 2" xfId="1164"/>
    <cellStyle name="Заголовок 1 3 3" xfId="2153"/>
    <cellStyle name="Заголовок 1 4" xfId="1165"/>
    <cellStyle name="Заголовок 1 5" xfId="1166"/>
    <cellStyle name="Заголовок 1 6" xfId="1167"/>
    <cellStyle name="Заголовок 2 1" xfId="1168"/>
    <cellStyle name="Заголовок 2 2" xfId="84"/>
    <cellStyle name="Заголовок 2 2 2" xfId="1169"/>
    <cellStyle name="Заголовок 2 3" xfId="85"/>
    <cellStyle name="Заголовок 2 3 2" xfId="1170"/>
    <cellStyle name="Заголовок 2 3 3" xfId="2152"/>
    <cellStyle name="Заголовок 2 4" xfId="1171"/>
    <cellStyle name="Заголовок 2 5" xfId="1172"/>
    <cellStyle name="Заголовок 2 6" xfId="1173"/>
    <cellStyle name="Заголовок 3 1" xfId="1174"/>
    <cellStyle name="Заголовок 3 2" xfId="86"/>
    <cellStyle name="Заголовок 3 2 2" xfId="1175"/>
    <cellStyle name="Заголовок 3 3" xfId="87"/>
    <cellStyle name="Заголовок 3 3 2" xfId="1176"/>
    <cellStyle name="Заголовок 3 3 3" xfId="2151"/>
    <cellStyle name="Заголовок 3 4" xfId="1177"/>
    <cellStyle name="Заголовок 3 5" xfId="1178"/>
    <cellStyle name="Заголовок 3 6" xfId="1179"/>
    <cellStyle name="Заголовок 4 1" xfId="1180"/>
    <cellStyle name="Заголовок 4 2" xfId="88"/>
    <cellStyle name="Заголовок 4 2 2" xfId="1181"/>
    <cellStyle name="Заголовок 4 3" xfId="89"/>
    <cellStyle name="Заголовок 4 3 2" xfId="1182"/>
    <cellStyle name="Заголовок 4 3 3" xfId="2150"/>
    <cellStyle name="Заголовок 4 4" xfId="1183"/>
    <cellStyle name="Заголовок 4 5" xfId="1184"/>
    <cellStyle name="Заголовок 4 6" xfId="1185"/>
    <cellStyle name="Звичайний 2" xfId="7"/>
    <cellStyle name="Звичайний 2 2" xfId="90"/>
    <cellStyle name="Звичайний 2 2 2" xfId="1187"/>
    <cellStyle name="Звичайний 2 2 2 2" xfId="1188"/>
    <cellStyle name="Звичайний 2 2 2 2 2" xfId="1955"/>
    <cellStyle name="Звичайний 2 2 2 2 2 2" xfId="2451"/>
    <cellStyle name="Звичайний 2 2 2 2 2 2 2" xfId="2588"/>
    <cellStyle name="Звичайний 2 2 2 2 2 3" xfId="2587"/>
    <cellStyle name="Звичайний 2 2 2 2 3" xfId="2188"/>
    <cellStyle name="Звичайний 2 2 2 2 3 2" xfId="2589"/>
    <cellStyle name="Звичайний 2 2 2 2 4" xfId="2298"/>
    <cellStyle name="Звичайний 2 2 2 2 4 2" xfId="2590"/>
    <cellStyle name="Звичайний 2 2 2 2 5" xfId="2586"/>
    <cellStyle name="Звичайний 2 2 2 3" xfId="1954"/>
    <cellStyle name="Звичайний 2 2 2 3 2" xfId="2450"/>
    <cellStyle name="Звичайний 2 2 2 3 2 2" xfId="2592"/>
    <cellStyle name="Звичайний 2 2 2 3 3" xfId="2591"/>
    <cellStyle name="Звичайний 2 2 2 4" xfId="2187"/>
    <cellStyle name="Звичайний 2 2 2 4 2" xfId="2593"/>
    <cellStyle name="Звичайний 2 2 2 5" xfId="2297"/>
    <cellStyle name="Звичайний 2 2 2 5 2" xfId="2594"/>
    <cellStyle name="Звичайний 2 2 2 6" xfId="2585"/>
    <cellStyle name="Звичайний 2 2 3" xfId="1189"/>
    <cellStyle name="Звичайний 2 2 3 2" xfId="1956"/>
    <cellStyle name="Звичайний 2 2 3 2 2" xfId="2452"/>
    <cellStyle name="Звичайний 2 2 3 2 2 2" xfId="2597"/>
    <cellStyle name="Звичайний 2 2 3 2 3" xfId="2596"/>
    <cellStyle name="Звичайний 2 2 3 3" xfId="2189"/>
    <cellStyle name="Звичайний 2 2 3 3 2" xfId="2598"/>
    <cellStyle name="Звичайний 2 2 3 4" xfId="2299"/>
    <cellStyle name="Звичайний 2 2 3 4 2" xfId="2599"/>
    <cellStyle name="Звичайний 2 2 3 5" xfId="2595"/>
    <cellStyle name="Звичайний 2 2 4" xfId="1186"/>
    <cellStyle name="Звичайний 2 2 4 2" xfId="2079"/>
    <cellStyle name="Звичайний 2 2 4 2 2" xfId="2572"/>
    <cellStyle name="Звичайний 2 2 4 2 2 2" xfId="2602"/>
    <cellStyle name="Звичайний 2 2 4 2 3" xfId="2601"/>
    <cellStyle name="Звичайний 2 2 4 3" xfId="2419"/>
    <cellStyle name="Звичайний 2 2 4 3 2" xfId="2603"/>
    <cellStyle name="Звичайний 2 2 4 4" xfId="2600"/>
    <cellStyle name="Звичайний 2 2 5" xfId="2149"/>
    <cellStyle name="Звичайний 2 2 6" xfId="1953"/>
    <cellStyle name="Звичайний 2 2 6 2" xfId="2449"/>
    <cellStyle name="Звичайний 2 2 6 2 2" xfId="2605"/>
    <cellStyle name="Звичайний 2 2 6 3" xfId="2604"/>
    <cellStyle name="Звичайний 2 2 7" xfId="2186"/>
    <cellStyle name="Звичайний 2 2 7 2" xfId="2606"/>
    <cellStyle name="Звичайний 2 2 8" xfId="2296"/>
    <cellStyle name="Звичайний 2 2 8 2" xfId="2607"/>
    <cellStyle name="Звичайний 2 3" xfId="2164"/>
    <cellStyle name="Звичайний 3" xfId="91"/>
    <cellStyle name="Звичайний 3 2" xfId="92"/>
    <cellStyle name="Звичайний 3 2 2" xfId="1612"/>
    <cellStyle name="Звичайний 3 2 3" xfId="2147"/>
    <cellStyle name="Звичайний 3 3" xfId="93"/>
    <cellStyle name="Звичайний 3 4" xfId="94"/>
    <cellStyle name="Звичайний 3 5" xfId="95"/>
    <cellStyle name="Звичайний 3 6" xfId="96"/>
    <cellStyle name="Звичайний 3 6 2" xfId="97"/>
    <cellStyle name="Звичайний 3 7" xfId="98"/>
    <cellStyle name="Звичайний 3 7 2" xfId="2146"/>
    <cellStyle name="Звичайний 3 7 2 2" xfId="2578"/>
    <cellStyle name="Звичайний 3 7 2 2 2" xfId="2610"/>
    <cellStyle name="Звичайний 3 7 2 3" xfId="2609"/>
    <cellStyle name="Звичайний 3 7 3" xfId="2444"/>
    <cellStyle name="Звичайний 3 7 3 2" xfId="2611"/>
    <cellStyle name="Звичайний 3 7 4" xfId="2608"/>
    <cellStyle name="Звичайний 3 7 5" xfId="3278"/>
    <cellStyle name="Звичайний 3 8" xfId="99"/>
    <cellStyle name="Звичайний 3 8 2" xfId="2145"/>
    <cellStyle name="Звичайний 3 8 2 2" xfId="2577"/>
    <cellStyle name="Звичайний 3 8 2 2 2" xfId="2614"/>
    <cellStyle name="Звичайний 3 8 2 3" xfId="2613"/>
    <cellStyle name="Звичайний 3 8 3" xfId="2443"/>
    <cellStyle name="Звичайний 3 8 3 2" xfId="2615"/>
    <cellStyle name="Звичайний 3 8 4" xfId="2612"/>
    <cellStyle name="Звичайний 3 8 5" xfId="3279"/>
    <cellStyle name="Звичайний 3 9" xfId="2148"/>
    <cellStyle name="Звичайний 4" xfId="100"/>
    <cellStyle name="Звичайний 4 2" xfId="101"/>
    <cellStyle name="Звичайний 4 2 2" xfId="2143"/>
    <cellStyle name="Звичайний 4 2 2 2" xfId="2576"/>
    <cellStyle name="Звичайний 4 2 2 2 2" xfId="2619"/>
    <cellStyle name="Звичайний 4 2 2 3" xfId="2618"/>
    <cellStyle name="Звичайний 4 2 3" xfId="2441"/>
    <cellStyle name="Звичайний 4 2 3 2" xfId="2620"/>
    <cellStyle name="Звичайний 4 2 4" xfId="2617"/>
    <cellStyle name="Звичайний 4 2 5" xfId="3281"/>
    <cellStyle name="Звичайний 4 3" xfId="102"/>
    <cellStyle name="Звичайний 4 4" xfId="1190"/>
    <cellStyle name="Звичайний 4 5" xfId="2144"/>
    <cellStyle name="Звичайний 4 5 2" xfId="2442"/>
    <cellStyle name="Звичайний 4 5 2 2" xfId="2622"/>
    <cellStyle name="Звичайний 4 5 3" xfId="2621"/>
    <cellStyle name="Звичайний 4 6" xfId="2616"/>
    <cellStyle name="Звичайний 4 7" xfId="3280"/>
    <cellStyle name="Звичайний 5" xfId="103"/>
    <cellStyle name="Звичайний 5 2" xfId="215"/>
    <cellStyle name="Звичайний 6" xfId="221"/>
    <cellStyle name="Звичайний 6 2" xfId="2091"/>
    <cellStyle name="Звичайний 6 2 2" xfId="2575"/>
    <cellStyle name="Звичайний 6 2 2 2" xfId="2625"/>
    <cellStyle name="Звичайний 6 2 3" xfId="2624"/>
    <cellStyle name="Звичайний 6 3" xfId="2427"/>
    <cellStyle name="Звичайний 6 3 2" xfId="2626"/>
    <cellStyle name="Звичайний 6 4" xfId="2623"/>
    <cellStyle name="Звичайний 6 5" xfId="3306"/>
    <cellStyle name="Звичайний 7" xfId="222"/>
    <cellStyle name="Звичайний 7 2" xfId="2090"/>
    <cellStyle name="Звичайний 7 2 2" xfId="2574"/>
    <cellStyle name="Звичайний 7 2 2 2" xfId="2629"/>
    <cellStyle name="Звичайний 7 2 3" xfId="2628"/>
    <cellStyle name="Звичайний 7 3" xfId="2426"/>
    <cellStyle name="Звичайний 7 3 2" xfId="2630"/>
    <cellStyle name="Звичайний 7 4" xfId="2627"/>
    <cellStyle name="Звичайний 7 5" xfId="3307"/>
    <cellStyle name="Звичайний 8" xfId="223"/>
    <cellStyle name="Зв'язана клітинка" xfId="1191"/>
    <cellStyle name="Зв'язана клітинка 1" xfId="1192"/>
    <cellStyle name="Зв'язана клітинка 2" xfId="1193"/>
    <cellStyle name="Зв'язана клітинка 3" xfId="1194"/>
    <cellStyle name="Зв'язана клітинка 4" xfId="1195"/>
    <cellStyle name="Зв'язана клітинка_ЗапасыЛена2" xfId="1196"/>
    <cellStyle name="Итог 2" xfId="104"/>
    <cellStyle name="Итог 2 2" xfId="1197"/>
    <cellStyle name="Итог 2 2 2" xfId="1880"/>
    <cellStyle name="Итог 2 3" xfId="1198"/>
    <cellStyle name="Итог 2 3 2" xfId="1879"/>
    <cellStyle name="Итог 2 4" xfId="1881"/>
    <cellStyle name="Итог 3" xfId="1199"/>
    <cellStyle name="Итог 3 2" xfId="1878"/>
    <cellStyle name="Итог 4" xfId="1200"/>
    <cellStyle name="Итог 4 2" xfId="1877"/>
    <cellStyle name="Итог 5" xfId="1201"/>
    <cellStyle name="Итог 5 2" xfId="1876"/>
    <cellStyle name="Итог 6" xfId="1202"/>
    <cellStyle name="Итог 6 2" xfId="1875"/>
    <cellStyle name="Контрольна клітинка" xfId="1203"/>
    <cellStyle name="Контрольна клітинка 1" xfId="1204"/>
    <cellStyle name="Контрольна клітинка 2" xfId="1205"/>
    <cellStyle name="Контрольна клітинка 3" xfId="1206"/>
    <cellStyle name="Контрольна клітинка 4" xfId="1207"/>
    <cellStyle name="Контрольна клітинка_ЗапасыЛена2" xfId="1208"/>
    <cellStyle name="Контрольная ячейка 2" xfId="105"/>
    <cellStyle name="Контрольная ячейка 2 2" xfId="1209"/>
    <cellStyle name="Контрольная ячейка 2 3" xfId="1210"/>
    <cellStyle name="Контрольная ячейка 2 4" xfId="1211"/>
    <cellStyle name="Контрольная ячейка 3" xfId="1212"/>
    <cellStyle name="Контрольная ячейка 4" xfId="1213"/>
    <cellStyle name="Назва" xfId="1214"/>
    <cellStyle name="Назва 1" xfId="1215"/>
    <cellStyle name="Назва 2" xfId="1216"/>
    <cellStyle name="Назва 3" xfId="1217"/>
    <cellStyle name="Назва 4" xfId="1218"/>
    <cellStyle name="Назва_ЗапасыЛена2" xfId="1219"/>
    <cellStyle name="Название 2" xfId="106"/>
    <cellStyle name="Название 2 2" xfId="1220"/>
    <cellStyle name="Название 3" xfId="1221"/>
    <cellStyle name="Название 4" xfId="1222"/>
    <cellStyle name="Нейтральный 2" xfId="107"/>
    <cellStyle name="Нейтральный 2 2" xfId="1223"/>
    <cellStyle name="Нейтральный 2 3" xfId="1224"/>
    <cellStyle name="Нейтральный 2 4" xfId="1225"/>
    <cellStyle name="Нейтральный 3" xfId="1226"/>
    <cellStyle name="Нейтральный 4" xfId="1227"/>
    <cellStyle name="Нейтральный 5" xfId="1228"/>
    <cellStyle name="Нейтральный 6" xfId="1229"/>
    <cellStyle name="Обчислення" xfId="1230"/>
    <cellStyle name="Обчислення 1" xfId="1231"/>
    <cellStyle name="Обчислення 1 2" xfId="1927"/>
    <cellStyle name="Обчислення 2" xfId="1232"/>
    <cellStyle name="Обчислення 2 2" xfId="1928"/>
    <cellStyle name="Обчислення 3" xfId="1233"/>
    <cellStyle name="Обчислення 3 2" xfId="1929"/>
    <cellStyle name="Обчислення 4" xfId="1234"/>
    <cellStyle name="Обчислення 4 2" xfId="1930"/>
    <cellStyle name="Обчислення 5" xfId="1926"/>
    <cellStyle name="Обчислення_ЗапасыЛена2" xfId="1235"/>
    <cellStyle name="Обычный" xfId="0" builtinId="0"/>
    <cellStyle name="Обычный 10" xfId="108"/>
    <cellStyle name="Обычный 10 2" xfId="109"/>
    <cellStyle name="Обычный 10 3" xfId="110"/>
    <cellStyle name="Обычный 10 4" xfId="111"/>
    <cellStyle name="Обычный 10 5" xfId="112"/>
    <cellStyle name="Обычный 10 5 2" xfId="1237"/>
    <cellStyle name="Обычный 10 5 3" xfId="2141"/>
    <cellStyle name="Обычный 10 6" xfId="1236"/>
    <cellStyle name="Обычный 10 7" xfId="2142"/>
    <cellStyle name="Обычный 11" xfId="113"/>
    <cellStyle name="Обычный 11 2" xfId="114"/>
    <cellStyle name="Обычный 11 3" xfId="115"/>
    <cellStyle name="Обычный 11 4" xfId="1238"/>
    <cellStyle name="Обычный 12" xfId="116"/>
    <cellStyle name="Обычный 12 2" xfId="1239"/>
    <cellStyle name="Обычный 12 2 2" xfId="1240"/>
    <cellStyle name="Обычный 12 2 2 2" xfId="1241"/>
    <cellStyle name="Обычный 12 2 2 2 2" xfId="1959"/>
    <cellStyle name="Обычный 12 2 2 2 2 2" xfId="2455"/>
    <cellStyle name="Обычный 12 2 2 2 2 2 2" xfId="2635"/>
    <cellStyle name="Обычный 12 2 2 2 2 3" xfId="2634"/>
    <cellStyle name="Обычный 12 2 2 2 3" xfId="2192"/>
    <cellStyle name="Обычный 12 2 2 2 3 2" xfId="2636"/>
    <cellStyle name="Обычный 12 2 2 2 4" xfId="2302"/>
    <cellStyle name="Обычный 12 2 2 2 4 2" xfId="2637"/>
    <cellStyle name="Обычный 12 2 2 2 5" xfId="2633"/>
    <cellStyle name="Обычный 12 2 2 3" xfId="1958"/>
    <cellStyle name="Обычный 12 2 2 3 2" xfId="2454"/>
    <cellStyle name="Обычный 12 2 2 3 2 2" xfId="2639"/>
    <cellStyle name="Обычный 12 2 2 3 3" xfId="2638"/>
    <cellStyle name="Обычный 12 2 2 4" xfId="2191"/>
    <cellStyle name="Обычный 12 2 2 4 2" xfId="2640"/>
    <cellStyle name="Обычный 12 2 2 5" xfId="2301"/>
    <cellStyle name="Обычный 12 2 2 5 2" xfId="2641"/>
    <cellStyle name="Обычный 12 2 2 6" xfId="2632"/>
    <cellStyle name="Обычный 12 2 3" xfId="1242"/>
    <cellStyle name="Обычный 12 2 3 2" xfId="1960"/>
    <cellStyle name="Обычный 12 2 3 2 2" xfId="2456"/>
    <cellStyle name="Обычный 12 2 3 2 2 2" xfId="2644"/>
    <cellStyle name="Обычный 12 2 3 2 3" xfId="2643"/>
    <cellStyle name="Обычный 12 2 3 3" xfId="2193"/>
    <cellStyle name="Обычный 12 2 3 3 2" xfId="2645"/>
    <cellStyle name="Обычный 12 2 3 4" xfId="2303"/>
    <cellStyle name="Обычный 12 2 3 4 2" xfId="2646"/>
    <cellStyle name="Обычный 12 2 3 5" xfId="2642"/>
    <cellStyle name="Обычный 12 2 4" xfId="1957"/>
    <cellStyle name="Обычный 12 2 4 2" xfId="2453"/>
    <cellStyle name="Обычный 12 2 4 2 2" xfId="2648"/>
    <cellStyle name="Обычный 12 2 4 3" xfId="2647"/>
    <cellStyle name="Обычный 12 2 5" xfId="2190"/>
    <cellStyle name="Обычный 12 2 5 2" xfId="2649"/>
    <cellStyle name="Обычный 12 2 6" xfId="2300"/>
    <cellStyle name="Обычный 12 2 6 2" xfId="2650"/>
    <cellStyle name="Обычный 12 2 7" xfId="2631"/>
    <cellStyle name="Обычный 12 3" xfId="1243"/>
    <cellStyle name="Обычный 12 3 2" xfId="1244"/>
    <cellStyle name="Обычный 12 3 2 2" xfId="1245"/>
    <cellStyle name="Обычный 12 3 2 2 2" xfId="1963"/>
    <cellStyle name="Обычный 12 3 2 2 2 2" xfId="2459"/>
    <cellStyle name="Обычный 12 3 2 2 2 2 2" xfId="2655"/>
    <cellStyle name="Обычный 12 3 2 2 2 3" xfId="2654"/>
    <cellStyle name="Обычный 12 3 2 2 3" xfId="2196"/>
    <cellStyle name="Обычный 12 3 2 2 3 2" xfId="2656"/>
    <cellStyle name="Обычный 12 3 2 2 4" xfId="2306"/>
    <cellStyle name="Обычный 12 3 2 2 4 2" xfId="2657"/>
    <cellStyle name="Обычный 12 3 2 2 5" xfId="2653"/>
    <cellStyle name="Обычный 12 3 2 3" xfId="1962"/>
    <cellStyle name="Обычный 12 3 2 3 2" xfId="2458"/>
    <cellStyle name="Обычный 12 3 2 3 2 2" xfId="2659"/>
    <cellStyle name="Обычный 12 3 2 3 3" xfId="2658"/>
    <cellStyle name="Обычный 12 3 2 4" xfId="2195"/>
    <cellStyle name="Обычный 12 3 2 4 2" xfId="2660"/>
    <cellStyle name="Обычный 12 3 2 5" xfId="2305"/>
    <cellStyle name="Обычный 12 3 2 5 2" xfId="2661"/>
    <cellStyle name="Обычный 12 3 2 6" xfId="2652"/>
    <cellStyle name="Обычный 12 3 3" xfId="1246"/>
    <cellStyle name="Обычный 12 3 3 2" xfId="1964"/>
    <cellStyle name="Обычный 12 3 3 2 2" xfId="2460"/>
    <cellStyle name="Обычный 12 3 3 2 2 2" xfId="2664"/>
    <cellStyle name="Обычный 12 3 3 2 3" xfId="2663"/>
    <cellStyle name="Обычный 12 3 3 3" xfId="2197"/>
    <cellStyle name="Обычный 12 3 3 3 2" xfId="2665"/>
    <cellStyle name="Обычный 12 3 3 4" xfId="2307"/>
    <cellStyle name="Обычный 12 3 3 4 2" xfId="2666"/>
    <cellStyle name="Обычный 12 3 3 5" xfId="2662"/>
    <cellStyle name="Обычный 12 3 4" xfId="1961"/>
    <cellStyle name="Обычный 12 3 4 2" xfId="2457"/>
    <cellStyle name="Обычный 12 3 4 2 2" xfId="2668"/>
    <cellStyle name="Обычный 12 3 4 3" xfId="2667"/>
    <cellStyle name="Обычный 12 3 5" xfId="2194"/>
    <cellStyle name="Обычный 12 3 5 2" xfId="2669"/>
    <cellStyle name="Обычный 12 3 6" xfId="2304"/>
    <cellStyle name="Обычный 12 3 6 2" xfId="2670"/>
    <cellStyle name="Обычный 12 3 7" xfId="2651"/>
    <cellStyle name="Обычный 13" xfId="117"/>
    <cellStyle name="Обычный 13 2" xfId="1247"/>
    <cellStyle name="Обычный 13 3" xfId="2140"/>
    <cellStyle name="Обычный 14" xfId="118"/>
    <cellStyle name="Обычный 14 2" xfId="1248"/>
    <cellStyle name="Обычный 14 3" xfId="2139"/>
    <cellStyle name="Обычный 14 3 2" xfId="2440"/>
    <cellStyle name="Обычный 14 3 2 2" xfId="2673"/>
    <cellStyle name="Обычный 14 3 3" xfId="2672"/>
    <cellStyle name="Обычный 14 4" xfId="2671"/>
    <cellStyle name="Обычный 14 5" xfId="3282"/>
    <cellStyle name="Обычный 15" xfId="264"/>
    <cellStyle name="Обычный 15 2" xfId="1249"/>
    <cellStyle name="Обычный 15 3" xfId="2083"/>
    <cellStyle name="Обычный 15 3 2" xfId="2423"/>
    <cellStyle name="Обычный 15 3 2 2" xfId="2676"/>
    <cellStyle name="Обычный 15 3 3" xfId="2675"/>
    <cellStyle name="Обычный 15 4" xfId="2674"/>
    <cellStyle name="Обычный 16" xfId="1250"/>
    <cellStyle name="Обычный 17" xfId="1251"/>
    <cellStyle name="Обычный 18" xfId="1252"/>
    <cellStyle name="Обычный 19" xfId="1253"/>
    <cellStyle name="Обычный 19 2" xfId="1254"/>
    <cellStyle name="Обычный 19_бюджет новая форма2" xfId="1255"/>
    <cellStyle name="Обычный 2" xfId="1"/>
    <cellStyle name="Обычный 2 10" xfId="119"/>
    <cellStyle name="Обычный 2 10 2" xfId="1257"/>
    <cellStyle name="Обычный 2 10 3" xfId="2138"/>
    <cellStyle name="Обычный 2 10 3 2" xfId="2439"/>
    <cellStyle name="Обычный 2 10 3 2 2" xfId="2679"/>
    <cellStyle name="Обычный 2 10 3 3" xfId="2678"/>
    <cellStyle name="Обычный 2 10 4" xfId="2677"/>
    <cellStyle name="Обычный 2 10 5" xfId="3283"/>
    <cellStyle name="Обычный 2 11" xfId="120"/>
    <cellStyle name="Обычный 2 11 2" xfId="1258"/>
    <cellStyle name="Обычный 2 11 3" xfId="2137"/>
    <cellStyle name="Обычный 2 11 3 2" xfId="2438"/>
    <cellStyle name="Обычный 2 11 3 2 2" xfId="2682"/>
    <cellStyle name="Обычный 2 11 3 3" xfId="2681"/>
    <cellStyle name="Обычный 2 11 4" xfId="2680"/>
    <cellStyle name="Обычный 2 11 5" xfId="3284"/>
    <cellStyle name="Обычный 2 12" xfId="121"/>
    <cellStyle name="Обычный 2 12 2" xfId="1259"/>
    <cellStyle name="Обычный 2 12 3" xfId="2136"/>
    <cellStyle name="Обычный 2 12 3 2" xfId="2437"/>
    <cellStyle name="Обычный 2 12 3 2 2" xfId="2685"/>
    <cellStyle name="Обычный 2 12 3 3" xfId="2684"/>
    <cellStyle name="Обычный 2 12 4" xfId="2683"/>
    <cellStyle name="Обычный 2 12 5" xfId="3285"/>
    <cellStyle name="Обычный 2 13" xfId="122"/>
    <cellStyle name="Обычный 2 13 2" xfId="1260"/>
    <cellStyle name="Обычный 2 13 3" xfId="2135"/>
    <cellStyle name="Обычный 2 13 3 2" xfId="2436"/>
    <cellStyle name="Обычный 2 13 3 2 2" xfId="2688"/>
    <cellStyle name="Обычный 2 13 3 3" xfId="2687"/>
    <cellStyle name="Обычный 2 13 4" xfId="2686"/>
    <cellStyle name="Обычный 2 13 5" xfId="3286"/>
    <cellStyle name="Обычный 2 14" xfId="123"/>
    <cellStyle name="Обычный 2 15" xfId="124"/>
    <cellStyle name="Обычный 2 16" xfId="125"/>
    <cellStyle name="Обычный 2 17" xfId="1261"/>
    <cellStyle name="Обычный 2 17 2" xfId="1262"/>
    <cellStyle name="Обычный 2 17 2 2" xfId="1263"/>
    <cellStyle name="Обычный 2 17 2 2 2" xfId="1967"/>
    <cellStyle name="Обычный 2 17 2 2 2 2" xfId="2463"/>
    <cellStyle name="Обычный 2 17 2 2 2 2 2" xfId="2693"/>
    <cellStyle name="Обычный 2 17 2 2 2 3" xfId="2692"/>
    <cellStyle name="Обычный 2 17 2 2 3" xfId="2200"/>
    <cellStyle name="Обычный 2 17 2 2 3 2" xfId="2694"/>
    <cellStyle name="Обычный 2 17 2 2 4" xfId="2310"/>
    <cellStyle name="Обычный 2 17 2 2 4 2" xfId="2695"/>
    <cellStyle name="Обычный 2 17 2 2 5" xfId="2691"/>
    <cellStyle name="Обычный 2 17 2 3" xfId="1966"/>
    <cellStyle name="Обычный 2 17 2 3 2" xfId="2462"/>
    <cellStyle name="Обычный 2 17 2 3 2 2" xfId="2697"/>
    <cellStyle name="Обычный 2 17 2 3 3" xfId="2696"/>
    <cellStyle name="Обычный 2 17 2 4" xfId="2199"/>
    <cellStyle name="Обычный 2 17 2 4 2" xfId="2698"/>
    <cellStyle name="Обычный 2 17 2 5" xfId="2309"/>
    <cellStyle name="Обычный 2 17 2 5 2" xfId="2699"/>
    <cellStyle name="Обычный 2 17 2 6" xfId="2690"/>
    <cellStyle name="Обычный 2 17 3" xfId="1264"/>
    <cellStyle name="Обычный 2 17 3 2" xfId="1968"/>
    <cellStyle name="Обычный 2 17 3 2 2" xfId="2464"/>
    <cellStyle name="Обычный 2 17 3 2 2 2" xfId="2702"/>
    <cellStyle name="Обычный 2 17 3 2 3" xfId="2701"/>
    <cellStyle name="Обычный 2 17 3 3" xfId="2201"/>
    <cellStyle name="Обычный 2 17 3 3 2" xfId="2703"/>
    <cellStyle name="Обычный 2 17 3 4" xfId="2311"/>
    <cellStyle name="Обычный 2 17 3 4 2" xfId="2704"/>
    <cellStyle name="Обычный 2 17 3 5" xfId="2700"/>
    <cellStyle name="Обычный 2 17 4" xfId="1965"/>
    <cellStyle name="Обычный 2 17 4 2" xfId="2461"/>
    <cellStyle name="Обычный 2 17 4 2 2" xfId="2706"/>
    <cellStyle name="Обычный 2 17 4 3" xfId="2705"/>
    <cellStyle name="Обычный 2 17 5" xfId="2198"/>
    <cellStyle name="Обычный 2 17 5 2" xfId="2707"/>
    <cellStyle name="Обычный 2 17 6" xfId="2308"/>
    <cellStyle name="Обычный 2 17 6 2" xfId="2708"/>
    <cellStyle name="Обычный 2 17 7" xfId="2689"/>
    <cellStyle name="Обычный 2 18" xfId="1265"/>
    <cellStyle name="Обычный 2 19" xfId="1266"/>
    <cellStyle name="Обычный 2 2" xfId="126"/>
    <cellStyle name="Обычный 2 2 10" xfId="2134"/>
    <cellStyle name="Обычный 2 2 2" xfId="127"/>
    <cellStyle name="Обычный 2 2 2 2" xfId="128"/>
    <cellStyle name="Обычный 2 2 2 2 2" xfId="1268"/>
    <cellStyle name="Обычный 2 2 2 2 2 2" xfId="1269"/>
    <cellStyle name="Обычный 2 2 2 2 2 2 2" xfId="1971"/>
    <cellStyle name="Обычный 2 2 2 2 2 2 2 2" xfId="2467"/>
    <cellStyle name="Обычный 2 2 2 2 2 2 2 2 2" xfId="2713"/>
    <cellStyle name="Обычный 2 2 2 2 2 2 2 3" xfId="2712"/>
    <cellStyle name="Обычный 2 2 2 2 2 2 3" xfId="2204"/>
    <cellStyle name="Обычный 2 2 2 2 2 2 3 2" xfId="2714"/>
    <cellStyle name="Обычный 2 2 2 2 2 2 4" xfId="2314"/>
    <cellStyle name="Обычный 2 2 2 2 2 2 4 2" xfId="2715"/>
    <cellStyle name="Обычный 2 2 2 2 2 2 5" xfId="2711"/>
    <cellStyle name="Обычный 2 2 2 2 2 3" xfId="1970"/>
    <cellStyle name="Обычный 2 2 2 2 2 3 2" xfId="2466"/>
    <cellStyle name="Обычный 2 2 2 2 2 3 2 2" xfId="2717"/>
    <cellStyle name="Обычный 2 2 2 2 2 3 3" xfId="2716"/>
    <cellStyle name="Обычный 2 2 2 2 2 4" xfId="2203"/>
    <cellStyle name="Обычный 2 2 2 2 2 4 2" xfId="2718"/>
    <cellStyle name="Обычный 2 2 2 2 2 5" xfId="2313"/>
    <cellStyle name="Обычный 2 2 2 2 2 5 2" xfId="2719"/>
    <cellStyle name="Обычный 2 2 2 2 2 6" xfId="2710"/>
    <cellStyle name="Обычный 2 2 2 2 3" xfId="1270"/>
    <cellStyle name="Обычный 2 2 2 2 3 2" xfId="1972"/>
    <cellStyle name="Обычный 2 2 2 2 3 2 2" xfId="2468"/>
    <cellStyle name="Обычный 2 2 2 2 3 2 2 2" xfId="2722"/>
    <cellStyle name="Обычный 2 2 2 2 3 2 3" xfId="2721"/>
    <cellStyle name="Обычный 2 2 2 2 3 3" xfId="2205"/>
    <cellStyle name="Обычный 2 2 2 2 3 3 2" xfId="2723"/>
    <cellStyle name="Обычный 2 2 2 2 3 4" xfId="2315"/>
    <cellStyle name="Обычный 2 2 2 2 3 4 2" xfId="2724"/>
    <cellStyle name="Обычный 2 2 2 2 3 5" xfId="2720"/>
    <cellStyle name="Обычный 2 2 2 2 4" xfId="1267"/>
    <cellStyle name="Обычный 2 2 2 2 4 2" xfId="2078"/>
    <cellStyle name="Обычный 2 2 2 2 4 2 2" xfId="2571"/>
    <cellStyle name="Обычный 2 2 2 2 4 2 2 2" xfId="2727"/>
    <cellStyle name="Обычный 2 2 2 2 4 2 3" xfId="2726"/>
    <cellStyle name="Обычный 2 2 2 2 4 3" xfId="2418"/>
    <cellStyle name="Обычный 2 2 2 2 4 3 2" xfId="2728"/>
    <cellStyle name="Обычный 2 2 2 2 4 4" xfId="2725"/>
    <cellStyle name="Обычный 2 2 2 2 5" xfId="1969"/>
    <cellStyle name="Обычный 2 2 2 2 5 2" xfId="2465"/>
    <cellStyle name="Обычный 2 2 2 2 5 2 2" xfId="2730"/>
    <cellStyle name="Обычный 2 2 2 2 5 3" xfId="2729"/>
    <cellStyle name="Обычный 2 2 2 2 6" xfId="2202"/>
    <cellStyle name="Обычный 2 2 2 2 6 2" xfId="2731"/>
    <cellStyle name="Обычный 2 2 2 2 7" xfId="2312"/>
    <cellStyle name="Обычный 2 2 2 2 7 2" xfId="2732"/>
    <cellStyle name="Обычный 2 2 2 2 8" xfId="2709"/>
    <cellStyle name="Обычный 2 2 2 2 9" xfId="3287"/>
    <cellStyle name="Обычный 2 2 2 3" xfId="129"/>
    <cellStyle name="Обычный 2 2 2 3 2" xfId="1272"/>
    <cellStyle name="Обычный 2 2 2 3 2 2" xfId="1273"/>
    <cellStyle name="Обычный 2 2 2 3 2 2 2" xfId="1975"/>
    <cellStyle name="Обычный 2 2 2 3 2 2 2 2" xfId="2471"/>
    <cellStyle name="Обычный 2 2 2 3 2 2 2 2 2" xfId="2737"/>
    <cellStyle name="Обычный 2 2 2 3 2 2 2 3" xfId="2736"/>
    <cellStyle name="Обычный 2 2 2 3 2 2 3" xfId="2208"/>
    <cellStyle name="Обычный 2 2 2 3 2 2 3 2" xfId="2738"/>
    <cellStyle name="Обычный 2 2 2 3 2 2 4" xfId="2318"/>
    <cellStyle name="Обычный 2 2 2 3 2 2 4 2" xfId="2739"/>
    <cellStyle name="Обычный 2 2 2 3 2 2 5" xfId="2735"/>
    <cellStyle name="Обычный 2 2 2 3 2 3" xfId="1974"/>
    <cellStyle name="Обычный 2 2 2 3 2 3 2" xfId="2470"/>
    <cellStyle name="Обычный 2 2 2 3 2 3 2 2" xfId="2741"/>
    <cellStyle name="Обычный 2 2 2 3 2 3 3" xfId="2740"/>
    <cellStyle name="Обычный 2 2 2 3 2 4" xfId="2207"/>
    <cellStyle name="Обычный 2 2 2 3 2 4 2" xfId="2742"/>
    <cellStyle name="Обычный 2 2 2 3 2 5" xfId="2317"/>
    <cellStyle name="Обычный 2 2 2 3 2 5 2" xfId="2743"/>
    <cellStyle name="Обычный 2 2 2 3 2 6" xfId="2734"/>
    <cellStyle name="Обычный 2 2 2 3 3" xfId="1274"/>
    <cellStyle name="Обычный 2 2 2 3 3 2" xfId="1976"/>
    <cellStyle name="Обычный 2 2 2 3 3 2 2" xfId="2472"/>
    <cellStyle name="Обычный 2 2 2 3 3 2 2 2" xfId="2746"/>
    <cellStyle name="Обычный 2 2 2 3 3 2 3" xfId="2745"/>
    <cellStyle name="Обычный 2 2 2 3 3 3" xfId="2209"/>
    <cellStyle name="Обычный 2 2 2 3 3 3 2" xfId="2747"/>
    <cellStyle name="Обычный 2 2 2 3 3 4" xfId="2319"/>
    <cellStyle name="Обычный 2 2 2 3 3 4 2" xfId="2748"/>
    <cellStyle name="Обычный 2 2 2 3 3 5" xfId="2744"/>
    <cellStyle name="Обычный 2 2 2 3 4" xfId="1271"/>
    <cellStyle name="Обычный 2 2 2 3 4 2" xfId="2077"/>
    <cellStyle name="Обычный 2 2 2 3 4 2 2" xfId="2570"/>
    <cellStyle name="Обычный 2 2 2 3 4 2 2 2" xfId="2751"/>
    <cellStyle name="Обычный 2 2 2 3 4 2 3" xfId="2750"/>
    <cellStyle name="Обычный 2 2 2 3 4 3" xfId="2417"/>
    <cellStyle name="Обычный 2 2 2 3 4 3 2" xfId="2752"/>
    <cellStyle name="Обычный 2 2 2 3 4 4" xfId="2749"/>
    <cellStyle name="Обычный 2 2 2 3 5" xfId="1973"/>
    <cellStyle name="Обычный 2 2 2 3 5 2" xfId="2469"/>
    <cellStyle name="Обычный 2 2 2 3 5 2 2" xfId="2754"/>
    <cellStyle name="Обычный 2 2 2 3 5 3" xfId="2753"/>
    <cellStyle name="Обычный 2 2 2 3 6" xfId="2206"/>
    <cellStyle name="Обычный 2 2 2 3 6 2" xfId="2755"/>
    <cellStyle name="Обычный 2 2 2 3 7" xfId="2316"/>
    <cellStyle name="Обычный 2 2 2 3 7 2" xfId="2756"/>
    <cellStyle name="Обычный 2 2 2 3 8" xfId="2733"/>
    <cellStyle name="Обычный 2 2 2 3 9" xfId="3288"/>
    <cellStyle name="Обычный 2 2 2 4" xfId="130"/>
    <cellStyle name="Обычный 2 2 2 4 2" xfId="1276"/>
    <cellStyle name="Обычный 2 2 2 4 2 2" xfId="1277"/>
    <cellStyle name="Обычный 2 2 2 4 2 2 2" xfId="1979"/>
    <cellStyle name="Обычный 2 2 2 4 2 2 2 2" xfId="2475"/>
    <cellStyle name="Обычный 2 2 2 4 2 2 2 2 2" xfId="2761"/>
    <cellStyle name="Обычный 2 2 2 4 2 2 2 3" xfId="2760"/>
    <cellStyle name="Обычный 2 2 2 4 2 2 3" xfId="2212"/>
    <cellStyle name="Обычный 2 2 2 4 2 2 3 2" xfId="2762"/>
    <cellStyle name="Обычный 2 2 2 4 2 2 4" xfId="2322"/>
    <cellStyle name="Обычный 2 2 2 4 2 2 4 2" xfId="2763"/>
    <cellStyle name="Обычный 2 2 2 4 2 2 5" xfId="2759"/>
    <cellStyle name="Обычный 2 2 2 4 2 3" xfId="1978"/>
    <cellStyle name="Обычный 2 2 2 4 2 3 2" xfId="2474"/>
    <cellStyle name="Обычный 2 2 2 4 2 3 2 2" xfId="2765"/>
    <cellStyle name="Обычный 2 2 2 4 2 3 3" xfId="2764"/>
    <cellStyle name="Обычный 2 2 2 4 2 4" xfId="2211"/>
    <cellStyle name="Обычный 2 2 2 4 2 4 2" xfId="2766"/>
    <cellStyle name="Обычный 2 2 2 4 2 5" xfId="2321"/>
    <cellStyle name="Обычный 2 2 2 4 2 5 2" xfId="2767"/>
    <cellStyle name="Обычный 2 2 2 4 2 6" xfId="2758"/>
    <cellStyle name="Обычный 2 2 2 4 3" xfId="1278"/>
    <cellStyle name="Обычный 2 2 2 4 3 2" xfId="1980"/>
    <cellStyle name="Обычный 2 2 2 4 3 2 2" xfId="2476"/>
    <cellStyle name="Обычный 2 2 2 4 3 2 2 2" xfId="2770"/>
    <cellStyle name="Обычный 2 2 2 4 3 2 3" xfId="2769"/>
    <cellStyle name="Обычный 2 2 2 4 3 3" xfId="2213"/>
    <cellStyle name="Обычный 2 2 2 4 3 3 2" xfId="2771"/>
    <cellStyle name="Обычный 2 2 2 4 3 4" xfId="2323"/>
    <cellStyle name="Обычный 2 2 2 4 3 4 2" xfId="2772"/>
    <cellStyle name="Обычный 2 2 2 4 3 5" xfId="2768"/>
    <cellStyle name="Обычный 2 2 2 4 4" xfId="1275"/>
    <cellStyle name="Обычный 2 2 2 4 4 2" xfId="2076"/>
    <cellStyle name="Обычный 2 2 2 4 4 2 2" xfId="2569"/>
    <cellStyle name="Обычный 2 2 2 4 4 2 2 2" xfId="2775"/>
    <cellStyle name="Обычный 2 2 2 4 4 2 3" xfId="2774"/>
    <cellStyle name="Обычный 2 2 2 4 4 3" xfId="2416"/>
    <cellStyle name="Обычный 2 2 2 4 4 3 2" xfId="2776"/>
    <cellStyle name="Обычный 2 2 2 4 4 4" xfId="2773"/>
    <cellStyle name="Обычный 2 2 2 4 5" xfId="1977"/>
    <cellStyle name="Обычный 2 2 2 4 5 2" xfId="2473"/>
    <cellStyle name="Обычный 2 2 2 4 5 2 2" xfId="2778"/>
    <cellStyle name="Обычный 2 2 2 4 5 3" xfId="2777"/>
    <cellStyle name="Обычный 2 2 2 4 6" xfId="2210"/>
    <cellStyle name="Обычный 2 2 2 4 6 2" xfId="2779"/>
    <cellStyle name="Обычный 2 2 2 4 7" xfId="2320"/>
    <cellStyle name="Обычный 2 2 2 4 7 2" xfId="2780"/>
    <cellStyle name="Обычный 2 2 2 4 8" xfId="2757"/>
    <cellStyle name="Обычный 2 2 2 4 9" xfId="3289"/>
    <cellStyle name="Обычный 2 2 2 5" xfId="131"/>
    <cellStyle name="Обычный 2 2 2 5 2" xfId="1280"/>
    <cellStyle name="Обычный 2 2 2 5 2 2" xfId="1281"/>
    <cellStyle name="Обычный 2 2 2 5 2 2 2" xfId="1983"/>
    <cellStyle name="Обычный 2 2 2 5 2 2 2 2" xfId="2479"/>
    <cellStyle name="Обычный 2 2 2 5 2 2 2 2 2" xfId="2785"/>
    <cellStyle name="Обычный 2 2 2 5 2 2 2 3" xfId="2784"/>
    <cellStyle name="Обычный 2 2 2 5 2 2 3" xfId="2216"/>
    <cellStyle name="Обычный 2 2 2 5 2 2 3 2" xfId="2786"/>
    <cellStyle name="Обычный 2 2 2 5 2 2 4" xfId="2326"/>
    <cellStyle name="Обычный 2 2 2 5 2 2 4 2" xfId="2787"/>
    <cellStyle name="Обычный 2 2 2 5 2 2 5" xfId="2783"/>
    <cellStyle name="Обычный 2 2 2 5 2 3" xfId="1982"/>
    <cellStyle name="Обычный 2 2 2 5 2 3 2" xfId="2478"/>
    <cellStyle name="Обычный 2 2 2 5 2 3 2 2" xfId="2789"/>
    <cellStyle name="Обычный 2 2 2 5 2 3 3" xfId="2788"/>
    <cellStyle name="Обычный 2 2 2 5 2 4" xfId="2215"/>
    <cellStyle name="Обычный 2 2 2 5 2 4 2" xfId="2790"/>
    <cellStyle name="Обычный 2 2 2 5 2 5" xfId="2325"/>
    <cellStyle name="Обычный 2 2 2 5 2 5 2" xfId="2791"/>
    <cellStyle name="Обычный 2 2 2 5 2 6" xfId="2782"/>
    <cellStyle name="Обычный 2 2 2 5 3" xfId="1282"/>
    <cellStyle name="Обычный 2 2 2 5 3 2" xfId="1984"/>
    <cellStyle name="Обычный 2 2 2 5 3 2 2" xfId="2480"/>
    <cellStyle name="Обычный 2 2 2 5 3 2 2 2" xfId="2794"/>
    <cellStyle name="Обычный 2 2 2 5 3 2 3" xfId="2793"/>
    <cellStyle name="Обычный 2 2 2 5 3 3" xfId="2217"/>
    <cellStyle name="Обычный 2 2 2 5 3 3 2" xfId="2795"/>
    <cellStyle name="Обычный 2 2 2 5 3 4" xfId="2327"/>
    <cellStyle name="Обычный 2 2 2 5 3 4 2" xfId="2796"/>
    <cellStyle name="Обычный 2 2 2 5 3 5" xfId="2792"/>
    <cellStyle name="Обычный 2 2 2 5 4" xfId="1279"/>
    <cellStyle name="Обычный 2 2 2 5 4 2" xfId="2075"/>
    <cellStyle name="Обычный 2 2 2 5 4 2 2" xfId="2568"/>
    <cellStyle name="Обычный 2 2 2 5 4 2 2 2" xfId="2799"/>
    <cellStyle name="Обычный 2 2 2 5 4 2 3" xfId="2798"/>
    <cellStyle name="Обычный 2 2 2 5 4 3" xfId="2415"/>
    <cellStyle name="Обычный 2 2 2 5 4 3 2" xfId="2800"/>
    <cellStyle name="Обычный 2 2 2 5 4 4" xfId="2797"/>
    <cellStyle name="Обычный 2 2 2 5 5" xfId="1981"/>
    <cellStyle name="Обычный 2 2 2 5 5 2" xfId="2477"/>
    <cellStyle name="Обычный 2 2 2 5 5 2 2" xfId="2802"/>
    <cellStyle name="Обычный 2 2 2 5 5 3" xfId="2801"/>
    <cellStyle name="Обычный 2 2 2 5 6" xfId="2214"/>
    <cellStyle name="Обычный 2 2 2 5 6 2" xfId="2803"/>
    <cellStyle name="Обычный 2 2 2 5 7" xfId="2324"/>
    <cellStyle name="Обычный 2 2 2 5 7 2" xfId="2804"/>
    <cellStyle name="Обычный 2 2 2 5 8" xfId="2781"/>
    <cellStyle name="Обычный 2 2 2 5 9" xfId="3290"/>
    <cellStyle name="Обычный 2 2 2 6" xfId="132"/>
    <cellStyle name="Обычный 2 2 2 6 2" xfId="1284"/>
    <cellStyle name="Обычный 2 2 2 6 2 2" xfId="1285"/>
    <cellStyle name="Обычный 2 2 2 6 2 2 2" xfId="1987"/>
    <cellStyle name="Обычный 2 2 2 6 2 2 2 2" xfId="2483"/>
    <cellStyle name="Обычный 2 2 2 6 2 2 2 2 2" xfId="2809"/>
    <cellStyle name="Обычный 2 2 2 6 2 2 2 3" xfId="2808"/>
    <cellStyle name="Обычный 2 2 2 6 2 2 3" xfId="2220"/>
    <cellStyle name="Обычный 2 2 2 6 2 2 3 2" xfId="2810"/>
    <cellStyle name="Обычный 2 2 2 6 2 2 4" xfId="2330"/>
    <cellStyle name="Обычный 2 2 2 6 2 2 4 2" xfId="2811"/>
    <cellStyle name="Обычный 2 2 2 6 2 2 5" xfId="2807"/>
    <cellStyle name="Обычный 2 2 2 6 2 3" xfId="1986"/>
    <cellStyle name="Обычный 2 2 2 6 2 3 2" xfId="2482"/>
    <cellStyle name="Обычный 2 2 2 6 2 3 2 2" xfId="2813"/>
    <cellStyle name="Обычный 2 2 2 6 2 3 3" xfId="2812"/>
    <cellStyle name="Обычный 2 2 2 6 2 4" xfId="2219"/>
    <cellStyle name="Обычный 2 2 2 6 2 4 2" xfId="2814"/>
    <cellStyle name="Обычный 2 2 2 6 2 5" xfId="2329"/>
    <cellStyle name="Обычный 2 2 2 6 2 5 2" xfId="2815"/>
    <cellStyle name="Обычный 2 2 2 6 2 6" xfId="2806"/>
    <cellStyle name="Обычный 2 2 2 6 3" xfId="1286"/>
    <cellStyle name="Обычный 2 2 2 6 3 2" xfId="1988"/>
    <cellStyle name="Обычный 2 2 2 6 3 2 2" xfId="2484"/>
    <cellStyle name="Обычный 2 2 2 6 3 2 2 2" xfId="2818"/>
    <cellStyle name="Обычный 2 2 2 6 3 2 3" xfId="2817"/>
    <cellStyle name="Обычный 2 2 2 6 3 3" xfId="2221"/>
    <cellStyle name="Обычный 2 2 2 6 3 3 2" xfId="2819"/>
    <cellStyle name="Обычный 2 2 2 6 3 4" xfId="2331"/>
    <cellStyle name="Обычный 2 2 2 6 3 4 2" xfId="2820"/>
    <cellStyle name="Обычный 2 2 2 6 3 5" xfId="2816"/>
    <cellStyle name="Обычный 2 2 2 6 4" xfId="1283"/>
    <cellStyle name="Обычный 2 2 2 6 4 2" xfId="2074"/>
    <cellStyle name="Обычный 2 2 2 6 4 2 2" xfId="2567"/>
    <cellStyle name="Обычный 2 2 2 6 4 2 2 2" xfId="2823"/>
    <cellStyle name="Обычный 2 2 2 6 4 2 3" xfId="2822"/>
    <cellStyle name="Обычный 2 2 2 6 4 3" xfId="2414"/>
    <cellStyle name="Обычный 2 2 2 6 4 3 2" xfId="2824"/>
    <cellStyle name="Обычный 2 2 2 6 4 4" xfId="2821"/>
    <cellStyle name="Обычный 2 2 2 6 5" xfId="1985"/>
    <cellStyle name="Обычный 2 2 2 6 5 2" xfId="2481"/>
    <cellStyle name="Обычный 2 2 2 6 5 2 2" xfId="2826"/>
    <cellStyle name="Обычный 2 2 2 6 5 3" xfId="2825"/>
    <cellStyle name="Обычный 2 2 2 6 6" xfId="2218"/>
    <cellStyle name="Обычный 2 2 2 6 6 2" xfId="2827"/>
    <cellStyle name="Обычный 2 2 2 6 7" xfId="2328"/>
    <cellStyle name="Обычный 2 2 2 6 7 2" xfId="2828"/>
    <cellStyle name="Обычный 2 2 2 6 8" xfId="2805"/>
    <cellStyle name="Обычный 2 2 2 6 9" xfId="3291"/>
    <cellStyle name="Обычный 2 2 2 7" xfId="133"/>
    <cellStyle name="Обычный 2 2 2 7 2" xfId="1288"/>
    <cellStyle name="Обычный 2 2 2 7 2 2" xfId="1289"/>
    <cellStyle name="Обычный 2 2 2 7 2 2 2" xfId="1991"/>
    <cellStyle name="Обычный 2 2 2 7 2 2 2 2" xfId="2487"/>
    <cellStyle name="Обычный 2 2 2 7 2 2 2 2 2" xfId="2833"/>
    <cellStyle name="Обычный 2 2 2 7 2 2 2 3" xfId="2832"/>
    <cellStyle name="Обычный 2 2 2 7 2 2 3" xfId="2224"/>
    <cellStyle name="Обычный 2 2 2 7 2 2 3 2" xfId="2834"/>
    <cellStyle name="Обычный 2 2 2 7 2 2 4" xfId="2334"/>
    <cellStyle name="Обычный 2 2 2 7 2 2 4 2" xfId="2835"/>
    <cellStyle name="Обычный 2 2 2 7 2 2 5" xfId="2831"/>
    <cellStyle name="Обычный 2 2 2 7 2 3" xfId="1990"/>
    <cellStyle name="Обычный 2 2 2 7 2 3 2" xfId="2486"/>
    <cellStyle name="Обычный 2 2 2 7 2 3 2 2" xfId="2837"/>
    <cellStyle name="Обычный 2 2 2 7 2 3 3" xfId="2836"/>
    <cellStyle name="Обычный 2 2 2 7 2 4" xfId="2223"/>
    <cellStyle name="Обычный 2 2 2 7 2 4 2" xfId="2838"/>
    <cellStyle name="Обычный 2 2 2 7 2 5" xfId="2333"/>
    <cellStyle name="Обычный 2 2 2 7 2 5 2" xfId="2839"/>
    <cellStyle name="Обычный 2 2 2 7 2 6" xfId="2830"/>
    <cellStyle name="Обычный 2 2 2 7 3" xfId="1290"/>
    <cellStyle name="Обычный 2 2 2 7 3 2" xfId="1992"/>
    <cellStyle name="Обычный 2 2 2 7 3 2 2" xfId="2488"/>
    <cellStyle name="Обычный 2 2 2 7 3 2 2 2" xfId="2842"/>
    <cellStyle name="Обычный 2 2 2 7 3 2 3" xfId="2841"/>
    <cellStyle name="Обычный 2 2 2 7 3 3" xfId="2225"/>
    <cellStyle name="Обычный 2 2 2 7 3 3 2" xfId="2843"/>
    <cellStyle name="Обычный 2 2 2 7 3 4" xfId="2335"/>
    <cellStyle name="Обычный 2 2 2 7 3 4 2" xfId="2844"/>
    <cellStyle name="Обычный 2 2 2 7 3 5" xfId="2840"/>
    <cellStyle name="Обычный 2 2 2 7 4" xfId="1287"/>
    <cellStyle name="Обычный 2 2 2 7 4 2" xfId="2073"/>
    <cellStyle name="Обычный 2 2 2 7 4 2 2" xfId="2566"/>
    <cellStyle name="Обычный 2 2 2 7 4 2 2 2" xfId="2847"/>
    <cellStyle name="Обычный 2 2 2 7 4 2 3" xfId="2846"/>
    <cellStyle name="Обычный 2 2 2 7 4 3" xfId="2413"/>
    <cellStyle name="Обычный 2 2 2 7 4 3 2" xfId="2848"/>
    <cellStyle name="Обычный 2 2 2 7 4 4" xfId="2845"/>
    <cellStyle name="Обычный 2 2 2 7 5" xfId="1989"/>
    <cellStyle name="Обычный 2 2 2 7 5 2" xfId="2485"/>
    <cellStyle name="Обычный 2 2 2 7 5 2 2" xfId="2850"/>
    <cellStyle name="Обычный 2 2 2 7 5 3" xfId="2849"/>
    <cellStyle name="Обычный 2 2 2 7 6" xfId="2222"/>
    <cellStyle name="Обычный 2 2 2 7 6 2" xfId="2851"/>
    <cellStyle name="Обычный 2 2 2 7 7" xfId="2332"/>
    <cellStyle name="Обычный 2 2 2 7 7 2" xfId="2852"/>
    <cellStyle name="Обычный 2 2 2 7 8" xfId="2829"/>
    <cellStyle name="Обычный 2 2 2 7 9" xfId="3292"/>
    <cellStyle name="Обычный 2 2 2 8" xfId="134"/>
    <cellStyle name="Обычный 2 2 2 9" xfId="2133"/>
    <cellStyle name="Обычный 2 2 3" xfId="135"/>
    <cellStyle name="Обычный 2 2 3 2" xfId="136"/>
    <cellStyle name="Обычный 2 2 3 3" xfId="2132"/>
    <cellStyle name="Обычный 2 2 4" xfId="137"/>
    <cellStyle name="Обычный 2 2 5" xfId="138"/>
    <cellStyle name="Обычный 2 2 6" xfId="139"/>
    <cellStyle name="Обычный 2 2 7" xfId="140"/>
    <cellStyle name="Обычный 2 2 8" xfId="141"/>
    <cellStyle name="Обычный 2 2 8 2" xfId="1291"/>
    <cellStyle name="Обычный 2 2 8 3" xfId="2131"/>
    <cellStyle name="Обычный 2 2 8 3 2" xfId="2435"/>
    <cellStyle name="Обычный 2 2 8 3 2 2" xfId="2855"/>
    <cellStyle name="Обычный 2 2 8 3 3" xfId="2854"/>
    <cellStyle name="Обычный 2 2 8 4" xfId="2853"/>
    <cellStyle name="Обычный 2 2 8 5" xfId="3293"/>
    <cellStyle name="Обычный 2 2 9" xfId="1292"/>
    <cellStyle name="Обычный 2 2_Расшифровка плановых затрат по ПЕ на 2012г" xfId="142"/>
    <cellStyle name="Обычный 2 20" xfId="1256"/>
    <cellStyle name="Обычный 2 3" xfId="143"/>
    <cellStyle name="Обычный 2 3 2" xfId="144"/>
    <cellStyle name="Обычный 2 3 2 2" xfId="1294"/>
    <cellStyle name="Обычный 2 3 2 3" xfId="2129"/>
    <cellStyle name="Обычный 2 3 3" xfId="145"/>
    <cellStyle name="Обычный 2 3 3 2" xfId="1776"/>
    <cellStyle name="Обычный 2 3 3 3" xfId="1295"/>
    <cellStyle name="Обычный 2 3 3 4" xfId="2128"/>
    <cellStyle name="Обычный 2 3 3 4 2" xfId="2434"/>
    <cellStyle name="Обычный 2 3 3 4 2 2" xfId="2858"/>
    <cellStyle name="Обычный 2 3 3 4 3" xfId="2857"/>
    <cellStyle name="Обычный 2 3 3 5" xfId="2856"/>
    <cellStyle name="Обычный 2 3 3 6" xfId="3294"/>
    <cellStyle name="Обычный 2 3 4" xfId="146"/>
    <cellStyle name="Обычный 2 3 4 2" xfId="1296"/>
    <cellStyle name="Обычный 2 3 4 3" xfId="2127"/>
    <cellStyle name="Обычный 2 3 5" xfId="1293"/>
    <cellStyle name="Обычный 2 3 6" xfId="2130"/>
    <cellStyle name="Обычный 2 4" xfId="147"/>
    <cellStyle name="Обычный 2 4 2" xfId="148"/>
    <cellStyle name="Обычный 2 4 2 2" xfId="1297"/>
    <cellStyle name="Обычный 2 4 2 3" xfId="2126"/>
    <cellStyle name="Обычный 2 4 3" xfId="1298"/>
    <cellStyle name="Обычный 2 5" xfId="149"/>
    <cellStyle name="Обычный 2 5 2" xfId="150"/>
    <cellStyle name="Обычный 2 5 2 2" xfId="1301"/>
    <cellStyle name="Обычный 2 5 2 2 2" xfId="1302"/>
    <cellStyle name="Обычный 2 5 2 2 2 2" xfId="1995"/>
    <cellStyle name="Обычный 2 5 2 2 2 2 2" xfId="2491"/>
    <cellStyle name="Обычный 2 5 2 2 2 2 2 2" xfId="2862"/>
    <cellStyle name="Обычный 2 5 2 2 2 2 3" xfId="2861"/>
    <cellStyle name="Обычный 2 5 2 2 2 3" xfId="2228"/>
    <cellStyle name="Обычный 2 5 2 2 2 3 2" xfId="2863"/>
    <cellStyle name="Обычный 2 5 2 2 2 4" xfId="2338"/>
    <cellStyle name="Обычный 2 5 2 2 2 4 2" xfId="2864"/>
    <cellStyle name="Обычный 2 5 2 2 2 5" xfId="2860"/>
    <cellStyle name="Обычный 2 5 2 2 3" xfId="1994"/>
    <cellStyle name="Обычный 2 5 2 2 3 2" xfId="2490"/>
    <cellStyle name="Обычный 2 5 2 2 3 2 2" xfId="2866"/>
    <cellStyle name="Обычный 2 5 2 2 3 3" xfId="2865"/>
    <cellStyle name="Обычный 2 5 2 2 4" xfId="2227"/>
    <cellStyle name="Обычный 2 5 2 2 4 2" xfId="2867"/>
    <cellStyle name="Обычный 2 5 2 2 5" xfId="2337"/>
    <cellStyle name="Обычный 2 5 2 2 5 2" xfId="2868"/>
    <cellStyle name="Обычный 2 5 2 2 6" xfId="2859"/>
    <cellStyle name="Обычный 2 5 2 3" xfId="1303"/>
    <cellStyle name="Обычный 2 5 2 3 2" xfId="1996"/>
    <cellStyle name="Обычный 2 5 2 3 2 2" xfId="2492"/>
    <cellStyle name="Обычный 2 5 2 3 2 2 2" xfId="2871"/>
    <cellStyle name="Обычный 2 5 2 3 2 3" xfId="2870"/>
    <cellStyle name="Обычный 2 5 2 3 3" xfId="2229"/>
    <cellStyle name="Обычный 2 5 2 3 3 2" xfId="2872"/>
    <cellStyle name="Обычный 2 5 2 3 4" xfId="2339"/>
    <cellStyle name="Обычный 2 5 2 3 4 2" xfId="2873"/>
    <cellStyle name="Обычный 2 5 2 3 5" xfId="2869"/>
    <cellStyle name="Обычный 2 5 2 4" xfId="1300"/>
    <cellStyle name="Обычный 2 5 2 4 2" xfId="2072"/>
    <cellStyle name="Обычный 2 5 2 4 2 2" xfId="2565"/>
    <cellStyle name="Обычный 2 5 2 4 2 2 2" xfId="2876"/>
    <cellStyle name="Обычный 2 5 2 4 2 3" xfId="2875"/>
    <cellStyle name="Обычный 2 5 2 4 3" xfId="2412"/>
    <cellStyle name="Обычный 2 5 2 4 3 2" xfId="2877"/>
    <cellStyle name="Обычный 2 5 2 4 4" xfId="2874"/>
    <cellStyle name="Обычный 2 5 2 5" xfId="2124"/>
    <cellStyle name="Обычный 2 5 2 6" xfId="1993"/>
    <cellStyle name="Обычный 2 5 2 6 2" xfId="2489"/>
    <cellStyle name="Обычный 2 5 2 6 2 2" xfId="2879"/>
    <cellStyle name="Обычный 2 5 2 6 3" xfId="2878"/>
    <cellStyle name="Обычный 2 5 2 7" xfId="2226"/>
    <cellStyle name="Обычный 2 5 2 7 2" xfId="2880"/>
    <cellStyle name="Обычный 2 5 2 8" xfId="2336"/>
    <cellStyle name="Обычный 2 5 2 8 2" xfId="2881"/>
    <cellStyle name="Обычный 2 5 3" xfId="1299"/>
    <cellStyle name="Обычный 2 5 4" xfId="2125"/>
    <cellStyle name="Обычный 2 6" xfId="151"/>
    <cellStyle name="Обычный 2 6 2" xfId="1304"/>
    <cellStyle name="Обычный 2 6 3" xfId="2123"/>
    <cellStyle name="Обычный 2 6 3 2" xfId="2433"/>
    <cellStyle name="Обычный 2 6 3 2 2" xfId="2884"/>
    <cellStyle name="Обычный 2 6 3 3" xfId="2883"/>
    <cellStyle name="Обычный 2 6 4" xfId="2882"/>
    <cellStyle name="Обычный 2 6 5" xfId="3295"/>
    <cellStyle name="Обычный 2 7" xfId="152"/>
    <cellStyle name="Обычный 2 7 2" xfId="1305"/>
    <cellStyle name="Обычный 2 7 3" xfId="2122"/>
    <cellStyle name="Обычный 2 7 3 2" xfId="2432"/>
    <cellStyle name="Обычный 2 7 3 2 2" xfId="2887"/>
    <cellStyle name="Обычный 2 7 3 3" xfId="2886"/>
    <cellStyle name="Обычный 2 7 4" xfId="2885"/>
    <cellStyle name="Обычный 2 7 5" xfId="3296"/>
    <cellStyle name="Обычный 2 8" xfId="153"/>
    <cellStyle name="Обычный 2 8 2" xfId="1306"/>
    <cellStyle name="Обычный 2 8 3" xfId="2121"/>
    <cellStyle name="Обычный 2 8 3 2" xfId="2431"/>
    <cellStyle name="Обычный 2 8 3 2 2" xfId="2890"/>
    <cellStyle name="Обычный 2 8 3 3" xfId="2889"/>
    <cellStyle name="Обычный 2 8 4" xfId="2888"/>
    <cellStyle name="Обычный 2 8 5" xfId="3297"/>
    <cellStyle name="Обычный 2 9" xfId="154"/>
    <cellStyle name="Обычный 2 9 2" xfId="1307"/>
    <cellStyle name="Обычный 2 9 3" xfId="2120"/>
    <cellStyle name="Обычный 2 9 3 2" xfId="2430"/>
    <cellStyle name="Обычный 2 9 3 2 2" xfId="2893"/>
    <cellStyle name="Обычный 2 9 3 3" xfId="2892"/>
    <cellStyle name="Обычный 2 9 4" xfId="2891"/>
    <cellStyle name="Обычный 2 9 5" xfId="3298"/>
    <cellStyle name="Обычный 2_Аналіз старих тарифів на коміссію27_10_11" xfId="155"/>
    <cellStyle name="Обычный 20" xfId="1308"/>
    <cellStyle name="Обычный 21" xfId="227"/>
    <cellStyle name="Обычный 21 2" xfId="2087"/>
    <cellStyle name="Обычный 21 2 2" xfId="2425"/>
    <cellStyle name="Обычный 21 2 2 2" xfId="2896"/>
    <cellStyle name="Обычный 21 2 3" xfId="2895"/>
    <cellStyle name="Обычный 21 3" xfId="2894"/>
    <cellStyle name="Обычный 21 4" xfId="262"/>
    <cellStyle name="Обычный 21 5" xfId="3309"/>
    <cellStyle name="Обычный 22" xfId="1309"/>
    <cellStyle name="Обычный 23" xfId="1310"/>
    <cellStyle name="Обычный 24" xfId="1311"/>
    <cellStyle name="Обычный 24 2" xfId="1312"/>
    <cellStyle name="Обычный 24 2 2" xfId="1313"/>
    <cellStyle name="Обычный 24 2 2 2" xfId="1999"/>
    <cellStyle name="Обычный 24 2 2 2 2" xfId="2495"/>
    <cellStyle name="Обычный 24 2 2 2 2 2" xfId="2901"/>
    <cellStyle name="Обычный 24 2 2 2 3" xfId="2900"/>
    <cellStyle name="Обычный 24 2 2 3" xfId="2232"/>
    <cellStyle name="Обычный 24 2 2 3 2" xfId="2902"/>
    <cellStyle name="Обычный 24 2 2 4" xfId="2342"/>
    <cellStyle name="Обычный 24 2 2 4 2" xfId="2903"/>
    <cellStyle name="Обычный 24 2 2 5" xfId="2899"/>
    <cellStyle name="Обычный 24 2 3" xfId="1998"/>
    <cellStyle name="Обычный 24 2 3 2" xfId="2494"/>
    <cellStyle name="Обычный 24 2 3 2 2" xfId="2905"/>
    <cellStyle name="Обычный 24 2 3 3" xfId="2904"/>
    <cellStyle name="Обычный 24 2 4" xfId="2231"/>
    <cellStyle name="Обычный 24 2 4 2" xfId="2906"/>
    <cellStyle name="Обычный 24 2 5" xfId="2341"/>
    <cellStyle name="Обычный 24 2 5 2" xfId="2907"/>
    <cellStyle name="Обычный 24 2 6" xfId="2898"/>
    <cellStyle name="Обычный 24 3" xfId="1314"/>
    <cellStyle name="Обычный 24 3 2" xfId="2000"/>
    <cellStyle name="Обычный 24 3 2 2" xfId="2496"/>
    <cellStyle name="Обычный 24 3 2 2 2" xfId="2910"/>
    <cellStyle name="Обычный 24 3 2 3" xfId="2909"/>
    <cellStyle name="Обычный 24 3 3" xfId="2233"/>
    <cellStyle name="Обычный 24 3 3 2" xfId="2911"/>
    <cellStyle name="Обычный 24 3 4" xfId="2343"/>
    <cellStyle name="Обычный 24 3 4 2" xfId="2912"/>
    <cellStyle name="Обычный 24 3 5" xfId="2908"/>
    <cellStyle name="Обычный 24 4" xfId="1997"/>
    <cellStyle name="Обычный 24 4 2" xfId="2493"/>
    <cellStyle name="Обычный 24 4 2 2" xfId="2914"/>
    <cellStyle name="Обычный 24 4 3" xfId="2913"/>
    <cellStyle name="Обычный 24 5" xfId="2230"/>
    <cellStyle name="Обычный 24 5 2" xfId="2915"/>
    <cellStyle name="Обычный 24 6" xfId="2340"/>
    <cellStyle name="Обычный 24 6 2" xfId="2916"/>
    <cellStyle name="Обычный 24 7" xfId="2897"/>
    <cellStyle name="Обычный 25" xfId="1315"/>
    <cellStyle name="Обычный 25 2" xfId="1316"/>
    <cellStyle name="Обычный 25 2 2" xfId="1317"/>
    <cellStyle name="Обычный 25 2 2 2" xfId="2003"/>
    <cellStyle name="Обычный 25 2 2 2 2" xfId="2499"/>
    <cellStyle name="Обычный 25 2 2 2 2 2" xfId="2921"/>
    <cellStyle name="Обычный 25 2 2 2 3" xfId="2920"/>
    <cellStyle name="Обычный 25 2 2 3" xfId="2236"/>
    <cellStyle name="Обычный 25 2 2 3 2" xfId="2922"/>
    <cellStyle name="Обычный 25 2 2 4" xfId="2346"/>
    <cellStyle name="Обычный 25 2 2 4 2" xfId="2923"/>
    <cellStyle name="Обычный 25 2 2 5" xfId="2919"/>
    <cellStyle name="Обычный 25 2 3" xfId="2002"/>
    <cellStyle name="Обычный 25 2 3 2" xfId="2498"/>
    <cellStyle name="Обычный 25 2 3 2 2" xfId="2925"/>
    <cellStyle name="Обычный 25 2 3 3" xfId="2924"/>
    <cellStyle name="Обычный 25 2 4" xfId="2235"/>
    <cellStyle name="Обычный 25 2 4 2" xfId="2926"/>
    <cellStyle name="Обычный 25 2 5" xfId="2345"/>
    <cellStyle name="Обычный 25 2 5 2" xfId="2927"/>
    <cellStyle name="Обычный 25 2 6" xfId="2918"/>
    <cellStyle name="Обычный 25 3" xfId="1318"/>
    <cellStyle name="Обычный 25 3 2" xfId="2004"/>
    <cellStyle name="Обычный 25 3 2 2" xfId="2500"/>
    <cellStyle name="Обычный 25 3 2 2 2" xfId="2930"/>
    <cellStyle name="Обычный 25 3 2 3" xfId="2929"/>
    <cellStyle name="Обычный 25 3 3" xfId="2237"/>
    <cellStyle name="Обычный 25 3 3 2" xfId="2931"/>
    <cellStyle name="Обычный 25 3 4" xfId="2347"/>
    <cellStyle name="Обычный 25 3 4 2" xfId="2932"/>
    <cellStyle name="Обычный 25 3 5" xfId="2928"/>
    <cellStyle name="Обычный 25 4" xfId="2001"/>
    <cellStyle name="Обычный 25 4 2" xfId="2497"/>
    <cellStyle name="Обычный 25 4 2 2" xfId="2934"/>
    <cellStyle name="Обычный 25 4 3" xfId="2933"/>
    <cellStyle name="Обычный 25 5" xfId="2234"/>
    <cellStyle name="Обычный 25 5 2" xfId="2935"/>
    <cellStyle name="Обычный 25 6" xfId="2344"/>
    <cellStyle name="Обычный 25 6 2" xfId="2936"/>
    <cellStyle name="Обычный 25 7" xfId="2917"/>
    <cellStyle name="Обычный 26" xfId="1319"/>
    <cellStyle name="Обычный 26 2" xfId="1320"/>
    <cellStyle name="Обычный 26 2 2" xfId="1321"/>
    <cellStyle name="Обычный 26 2 2 2" xfId="2007"/>
    <cellStyle name="Обычный 26 2 2 2 2" xfId="2503"/>
    <cellStyle name="Обычный 26 2 2 2 2 2" xfId="2941"/>
    <cellStyle name="Обычный 26 2 2 2 3" xfId="2940"/>
    <cellStyle name="Обычный 26 2 2 3" xfId="2240"/>
    <cellStyle name="Обычный 26 2 2 3 2" xfId="2942"/>
    <cellStyle name="Обычный 26 2 2 4" xfId="2350"/>
    <cellStyle name="Обычный 26 2 2 4 2" xfId="2943"/>
    <cellStyle name="Обычный 26 2 2 5" xfId="2939"/>
    <cellStyle name="Обычный 26 2 3" xfId="2006"/>
    <cellStyle name="Обычный 26 2 3 2" xfId="2502"/>
    <cellStyle name="Обычный 26 2 3 2 2" xfId="2945"/>
    <cellStyle name="Обычный 26 2 3 3" xfId="2944"/>
    <cellStyle name="Обычный 26 2 4" xfId="2239"/>
    <cellStyle name="Обычный 26 2 4 2" xfId="2946"/>
    <cellStyle name="Обычный 26 2 5" xfId="2349"/>
    <cellStyle name="Обычный 26 2 5 2" xfId="2947"/>
    <cellStyle name="Обычный 26 2 6" xfId="2938"/>
    <cellStyle name="Обычный 26 3" xfId="1322"/>
    <cellStyle name="Обычный 26 3 2" xfId="2008"/>
    <cellStyle name="Обычный 26 3 2 2" xfId="2504"/>
    <cellStyle name="Обычный 26 3 2 2 2" xfId="2950"/>
    <cellStyle name="Обычный 26 3 2 3" xfId="2949"/>
    <cellStyle name="Обычный 26 3 3" xfId="2241"/>
    <cellStyle name="Обычный 26 3 3 2" xfId="2951"/>
    <cellStyle name="Обычный 26 3 4" xfId="2351"/>
    <cellStyle name="Обычный 26 3 4 2" xfId="2952"/>
    <cellStyle name="Обычный 26 3 5" xfId="2948"/>
    <cellStyle name="Обычный 26 4" xfId="2005"/>
    <cellStyle name="Обычный 26 4 2" xfId="2501"/>
    <cellStyle name="Обычный 26 4 2 2" xfId="2954"/>
    <cellStyle name="Обычный 26 4 3" xfId="2953"/>
    <cellStyle name="Обычный 26 5" xfId="2238"/>
    <cellStyle name="Обычный 26 5 2" xfId="2955"/>
    <cellStyle name="Обычный 26 6" xfId="2348"/>
    <cellStyle name="Обычный 26 6 2" xfId="2956"/>
    <cellStyle name="Обычный 26 7" xfId="2937"/>
    <cellStyle name="Обычный 27" xfId="1323"/>
    <cellStyle name="Обычный 27 2" xfId="1324"/>
    <cellStyle name="Обычный 27 2 2" xfId="1325"/>
    <cellStyle name="Обычный 27 2 2 2" xfId="2011"/>
    <cellStyle name="Обычный 27 2 2 2 2" xfId="2507"/>
    <cellStyle name="Обычный 27 2 2 2 2 2" xfId="2961"/>
    <cellStyle name="Обычный 27 2 2 2 3" xfId="2960"/>
    <cellStyle name="Обычный 27 2 2 3" xfId="2244"/>
    <cellStyle name="Обычный 27 2 2 3 2" xfId="2962"/>
    <cellStyle name="Обычный 27 2 2 4" xfId="2354"/>
    <cellStyle name="Обычный 27 2 2 4 2" xfId="2963"/>
    <cellStyle name="Обычный 27 2 2 5" xfId="2959"/>
    <cellStyle name="Обычный 27 2 3" xfId="2010"/>
    <cellStyle name="Обычный 27 2 3 2" xfId="2506"/>
    <cellStyle name="Обычный 27 2 3 2 2" xfId="2965"/>
    <cellStyle name="Обычный 27 2 3 3" xfId="2964"/>
    <cellStyle name="Обычный 27 2 4" xfId="2243"/>
    <cellStyle name="Обычный 27 2 4 2" xfId="2966"/>
    <cellStyle name="Обычный 27 2 5" xfId="2353"/>
    <cellStyle name="Обычный 27 2 5 2" xfId="2967"/>
    <cellStyle name="Обычный 27 2 6" xfId="2958"/>
    <cellStyle name="Обычный 27 3" xfId="1326"/>
    <cellStyle name="Обычный 27 3 2" xfId="2012"/>
    <cellStyle name="Обычный 27 3 2 2" xfId="2508"/>
    <cellStyle name="Обычный 27 3 2 2 2" xfId="2970"/>
    <cellStyle name="Обычный 27 3 2 3" xfId="2969"/>
    <cellStyle name="Обычный 27 3 3" xfId="2245"/>
    <cellStyle name="Обычный 27 3 3 2" xfId="2971"/>
    <cellStyle name="Обычный 27 3 4" xfId="2355"/>
    <cellStyle name="Обычный 27 3 4 2" xfId="2972"/>
    <cellStyle name="Обычный 27 3 5" xfId="2968"/>
    <cellStyle name="Обычный 27 4" xfId="2009"/>
    <cellStyle name="Обычный 27 4 2" xfId="2505"/>
    <cellStyle name="Обычный 27 4 2 2" xfId="2974"/>
    <cellStyle name="Обычный 27 4 3" xfId="2973"/>
    <cellStyle name="Обычный 27 5" xfId="2242"/>
    <cellStyle name="Обычный 27 5 2" xfId="2975"/>
    <cellStyle name="Обычный 27 6" xfId="2352"/>
    <cellStyle name="Обычный 27 6 2" xfId="2976"/>
    <cellStyle name="Обычный 27 7" xfId="2957"/>
    <cellStyle name="Обычный 28" xfId="1327"/>
    <cellStyle name="Обычный 28 2" xfId="1777"/>
    <cellStyle name="Обычный 29" xfId="1328"/>
    <cellStyle name="Обычный 3" xfId="5"/>
    <cellStyle name="Обычный 3 10" xfId="261"/>
    <cellStyle name="Обычный 3 10 2" xfId="266"/>
    <cellStyle name="Обычный 3 10 2 2" xfId="1778"/>
    <cellStyle name="Обычный 3 10 2 3" xfId="2082"/>
    <cellStyle name="Обычный 3 10 2 3 2" xfId="2422"/>
    <cellStyle name="Обычный 3 10 2 3 2 2" xfId="2978"/>
    <cellStyle name="Обычный 3 10 2 3 3" xfId="2977"/>
    <cellStyle name="Обычный 3 10 2 4" xfId="2583"/>
    <cellStyle name="Обычный 3 10 3" xfId="1330"/>
    <cellStyle name="Обычный 3 10 4" xfId="2084"/>
    <cellStyle name="Обычный 3 10 4 2" xfId="2424"/>
    <cellStyle name="Обычный 3 10 4 2 2" xfId="2980"/>
    <cellStyle name="Обычный 3 10 4 3" xfId="2979"/>
    <cellStyle name="Обычный 3 10 5" xfId="3310"/>
    <cellStyle name="Обычный 3 11" xfId="1331"/>
    <cellStyle name="Обычный 3 11 2" xfId="1779"/>
    <cellStyle name="Обычный 3 11 2 2" xfId="2580"/>
    <cellStyle name="Обычный 3 11 2 2 2" xfId="2981"/>
    <cellStyle name="Обычный 3 11 2 3" xfId="3312"/>
    <cellStyle name="Обычный 3 11 2 4" xfId="3314"/>
    <cellStyle name="Обычный 3 12" xfId="1332"/>
    <cellStyle name="Обычный 3 12 2" xfId="1780"/>
    <cellStyle name="Обычный 3 13" xfId="1333"/>
    <cellStyle name="Обычный 3 13 2" xfId="1781"/>
    <cellStyle name="Обычный 3 14" xfId="1334"/>
    <cellStyle name="Обычный 3 14 2" xfId="1782"/>
    <cellStyle name="Обычный 3 15" xfId="1335"/>
    <cellStyle name="Обычный 3 16" xfId="1336"/>
    <cellStyle name="Обычный 3 17" xfId="1337"/>
    <cellStyle name="Обычный 3 18" xfId="1329"/>
    <cellStyle name="Обычный 3 19" xfId="2165"/>
    <cellStyle name="Обычный 3 19 2" xfId="2445"/>
    <cellStyle name="Обычный 3 19 2 2" xfId="2983"/>
    <cellStyle name="Обычный 3 19 3" xfId="2982"/>
    <cellStyle name="Обычный 3 2" xfId="156"/>
    <cellStyle name="Обычный 3 2 2" xfId="157"/>
    <cellStyle name="Обычный 3 20" xfId="2013"/>
    <cellStyle name="Обычный 3 21" xfId="1951"/>
    <cellStyle name="Обычный 3 21 2" xfId="2447"/>
    <cellStyle name="Обычный 3 21 2 2" xfId="2985"/>
    <cellStyle name="Обычный 3 21 3" xfId="2984"/>
    <cellStyle name="Обычный 3 22" xfId="2294"/>
    <cellStyle name="Обычный 3 22 2" xfId="2986"/>
    <cellStyle name="Обычный 3 23" xfId="2582"/>
    <cellStyle name="Обычный 3 24" xfId="3276"/>
    <cellStyle name="Обычный 3 3" xfId="158"/>
    <cellStyle name="Обычный 3 3 2" xfId="159"/>
    <cellStyle name="Обычный 3 3 2 2" xfId="1783"/>
    <cellStyle name="Обычный 3 3 2 3" xfId="2118"/>
    <cellStyle name="Обычный 3 3 3" xfId="160"/>
    <cellStyle name="Обычный 3 3 4" xfId="2119"/>
    <cellStyle name="Обычный 3 4" xfId="161"/>
    <cellStyle name="Обычный 3 4 2" xfId="162"/>
    <cellStyle name="Обычный 3 4 3" xfId="163"/>
    <cellStyle name="Обычный 3 4 3 2" xfId="1785"/>
    <cellStyle name="Обычный 3 4 4" xfId="1784"/>
    <cellStyle name="Обычный 3 5" xfId="164"/>
    <cellStyle name="Обычный 3 5 2" xfId="165"/>
    <cellStyle name="Обычный 3 5 3" xfId="2117"/>
    <cellStyle name="Обычный 3 6" xfId="166"/>
    <cellStyle name="Обычный 3 6 2" xfId="1786"/>
    <cellStyle name="Обычный 3 7" xfId="167"/>
    <cellStyle name="Обычный 3 7 2" xfId="1787"/>
    <cellStyle name="Обычный 3 8" xfId="168"/>
    <cellStyle name="Обычный 3 8 2" xfId="1788"/>
    <cellStyle name="Обычный 3 8 3" xfId="1338"/>
    <cellStyle name="Обычный 3 8 4" xfId="2116"/>
    <cellStyle name="Обычный 3 9" xfId="169"/>
    <cellStyle name="Обычный 3 9 2" xfId="1789"/>
    <cellStyle name="Обычный 3 9 3" xfId="1339"/>
    <cellStyle name="Обычный 3 9 4" xfId="2115"/>
    <cellStyle name="Обычный 3_Дефицит_7 млрд_0608_бс" xfId="1340"/>
    <cellStyle name="Обычный 30" xfId="1341"/>
    <cellStyle name="Обычный 31" xfId="1342"/>
    <cellStyle name="Обычный 31 2" xfId="1343"/>
    <cellStyle name="Обычный 31 2 2" xfId="2015"/>
    <cellStyle name="Обычный 31 2 2 2" xfId="2510"/>
    <cellStyle name="Обычный 31 2 2 2 2" xfId="2990"/>
    <cellStyle name="Обычный 31 2 2 3" xfId="2989"/>
    <cellStyle name="Обычный 31 2 3" xfId="2247"/>
    <cellStyle name="Обычный 31 2 3 2" xfId="2991"/>
    <cellStyle name="Обычный 31 2 4" xfId="2357"/>
    <cellStyle name="Обычный 31 2 4 2" xfId="2992"/>
    <cellStyle name="Обычный 31 2 5" xfId="2988"/>
    <cellStyle name="Обычный 31 3" xfId="2014"/>
    <cellStyle name="Обычный 31 3 2" xfId="2509"/>
    <cellStyle name="Обычный 31 3 2 2" xfId="2994"/>
    <cellStyle name="Обычный 31 3 3" xfId="2993"/>
    <cellStyle name="Обычный 31 4" xfId="2246"/>
    <cellStyle name="Обычный 31 4 2" xfId="2995"/>
    <cellStyle name="Обычный 31 5" xfId="2356"/>
    <cellStyle name="Обычный 31 5 2" xfId="2996"/>
    <cellStyle name="Обычный 31 6" xfId="2987"/>
    <cellStyle name="Обычный 32" xfId="1344"/>
    <cellStyle name="Обычный 32 2" xfId="1345"/>
    <cellStyle name="Обычный 32 3" xfId="1346"/>
    <cellStyle name="Обычный 33" xfId="1347"/>
    <cellStyle name="Обычный 33 2" xfId="1348"/>
    <cellStyle name="Обычный 33 2 2" xfId="2579"/>
    <cellStyle name="Обычный 33 2 2 2" xfId="2997"/>
    <cellStyle name="Обычный 33 2 3" xfId="3311"/>
    <cellStyle name="Обычный 33 2 4" xfId="3313"/>
    <cellStyle name="Обычный 33 3" xfId="1349"/>
    <cellStyle name="Обычный 34" xfId="1350"/>
    <cellStyle name="Обычный 34 2" xfId="1351"/>
    <cellStyle name="Обычный 34 3" xfId="1352"/>
    <cellStyle name="Обычный 35" xfId="1353"/>
    <cellStyle name="Обычный 35 2" xfId="1354"/>
    <cellStyle name="Обычный 35 3" xfId="1355"/>
    <cellStyle name="Обычный 36" xfId="1356"/>
    <cellStyle name="Обычный 36 2" xfId="1357"/>
    <cellStyle name="Обычный 36 3" xfId="1358"/>
    <cellStyle name="Обычный 37" xfId="1359"/>
    <cellStyle name="Обычный 37 2" xfId="1360"/>
    <cellStyle name="Обычный 37 3" xfId="1361"/>
    <cellStyle name="Обычный 38" xfId="1362"/>
    <cellStyle name="Обычный 38 2" xfId="2016"/>
    <cellStyle name="Обычный 38 2 2" xfId="2511"/>
    <cellStyle name="Обычный 38 2 2 2" xfId="3000"/>
    <cellStyle name="Обычный 38 2 3" xfId="2999"/>
    <cellStyle name="Обычный 38 3" xfId="2248"/>
    <cellStyle name="Обычный 38 3 2" xfId="3001"/>
    <cellStyle name="Обычный 38 4" xfId="2358"/>
    <cellStyle name="Обычный 38 4 2" xfId="3002"/>
    <cellStyle name="Обычный 38 5" xfId="2998"/>
    <cellStyle name="Обычный 39" xfId="1363"/>
    <cellStyle name="Обычный 39 2" xfId="2017"/>
    <cellStyle name="Обычный 39 2 2" xfId="2512"/>
    <cellStyle name="Обычный 39 2 2 2" xfId="3005"/>
    <cellStyle name="Обычный 39 2 3" xfId="3004"/>
    <cellStyle name="Обычный 39 3" xfId="2249"/>
    <cellStyle name="Обычный 39 3 2" xfId="3006"/>
    <cellStyle name="Обычный 39 4" xfId="2359"/>
    <cellStyle name="Обычный 39 4 2" xfId="3007"/>
    <cellStyle name="Обычный 39 5" xfId="3003"/>
    <cellStyle name="Обычный 4" xfId="6"/>
    <cellStyle name="Обычный 4 10" xfId="2295"/>
    <cellStyle name="Обычный 4 10 2" xfId="3008"/>
    <cellStyle name="Обычный 4 11" xfId="3277"/>
    <cellStyle name="Обычный 4 2" xfId="170"/>
    <cellStyle name="Обычный 4 2 2" xfId="224"/>
    <cellStyle name="Обычный 4 2 2 2" xfId="1366"/>
    <cellStyle name="Обычный 4 2 2 2 2" xfId="2020"/>
    <cellStyle name="Обычный 4 2 2 2 2 2" xfId="2514"/>
    <cellStyle name="Обычный 4 2 2 2 2 2 2" xfId="3012"/>
    <cellStyle name="Обычный 4 2 2 2 2 3" xfId="3011"/>
    <cellStyle name="Обычный 4 2 2 2 3" xfId="2251"/>
    <cellStyle name="Обычный 4 2 2 2 3 2" xfId="3013"/>
    <cellStyle name="Обычный 4 2 2 2 4" xfId="2361"/>
    <cellStyle name="Обычный 4 2 2 2 4 2" xfId="3014"/>
    <cellStyle name="Обычный 4 2 2 2 5" xfId="3010"/>
    <cellStyle name="Обычный 4 2 2 3" xfId="1365"/>
    <cellStyle name="Обычный 4 2 2 3 2" xfId="2071"/>
    <cellStyle name="Обычный 4 2 2 3 2 2" xfId="2564"/>
    <cellStyle name="Обычный 4 2 2 3 2 2 2" xfId="3017"/>
    <cellStyle name="Обычный 4 2 2 3 2 3" xfId="3016"/>
    <cellStyle name="Обычный 4 2 2 3 3" xfId="2411"/>
    <cellStyle name="Обычный 4 2 2 3 3 2" xfId="3018"/>
    <cellStyle name="Обычный 4 2 2 3 4" xfId="3015"/>
    <cellStyle name="Обычный 4 2 2 4" xfId="2019"/>
    <cellStyle name="Обычный 4 2 2 4 2" xfId="2513"/>
    <cellStyle name="Обычный 4 2 2 4 2 2" xfId="3020"/>
    <cellStyle name="Обычный 4 2 2 4 3" xfId="3019"/>
    <cellStyle name="Обычный 4 2 2 5" xfId="2250"/>
    <cellStyle name="Обычный 4 2 2 5 2" xfId="3021"/>
    <cellStyle name="Обычный 4 2 2 6" xfId="2360"/>
    <cellStyle name="Обычный 4 2 2 6 2" xfId="3022"/>
    <cellStyle name="Обычный 4 2 2 7" xfId="3009"/>
    <cellStyle name="Обычный 4 2 2 8" xfId="3308"/>
    <cellStyle name="Обычный 4 2 3" xfId="225"/>
    <cellStyle name="Обычный 4 2 3 2" xfId="1368"/>
    <cellStyle name="Обычный 4 2 3 2 2" xfId="2022"/>
    <cellStyle name="Обычный 4 2 3 2 2 2" xfId="2516"/>
    <cellStyle name="Обычный 4 2 3 2 2 2 2" xfId="3025"/>
    <cellStyle name="Обычный 4 2 3 2 2 3" xfId="3024"/>
    <cellStyle name="Обычный 4 2 3 2 3" xfId="2253"/>
    <cellStyle name="Обычный 4 2 3 2 3 2" xfId="3026"/>
    <cellStyle name="Обычный 4 2 3 2 4" xfId="2363"/>
    <cellStyle name="Обычный 4 2 3 2 4 2" xfId="3027"/>
    <cellStyle name="Обычный 4 2 3 2 5" xfId="3023"/>
    <cellStyle name="Обычный 4 2 3 3" xfId="1367"/>
    <cellStyle name="Обычный 4 2 3 3 2" xfId="2070"/>
    <cellStyle name="Обычный 4 2 3 3 2 2" xfId="2563"/>
    <cellStyle name="Обычный 4 2 3 3 2 2 2" xfId="3030"/>
    <cellStyle name="Обычный 4 2 3 3 2 3" xfId="3029"/>
    <cellStyle name="Обычный 4 2 3 3 3" xfId="2410"/>
    <cellStyle name="Обычный 4 2 3 3 3 2" xfId="3031"/>
    <cellStyle name="Обычный 4 2 3 3 4" xfId="3028"/>
    <cellStyle name="Обычный 4 2 3 4" xfId="2089"/>
    <cellStyle name="Обычный 4 2 3 5" xfId="2021"/>
    <cellStyle name="Обычный 4 2 3 5 2" xfId="2515"/>
    <cellStyle name="Обычный 4 2 3 5 2 2" xfId="3033"/>
    <cellStyle name="Обычный 4 2 3 5 3" xfId="3032"/>
    <cellStyle name="Обычный 4 2 3 6" xfId="2252"/>
    <cellStyle name="Обычный 4 2 3 6 2" xfId="3034"/>
    <cellStyle name="Обычный 4 2 3 7" xfId="2362"/>
    <cellStyle name="Обычный 4 2 3 7 2" xfId="3035"/>
    <cellStyle name="Обычный 4 2 4" xfId="1369"/>
    <cellStyle name="Обычный 4 2 4 2" xfId="1791"/>
    <cellStyle name="Обычный 4 2 5" xfId="1370"/>
    <cellStyle name="Обычный 4 3" xfId="171"/>
    <cellStyle name="Обычный 4 3 2" xfId="172"/>
    <cellStyle name="Обычный 4 3 2 2" xfId="1373"/>
    <cellStyle name="Обычный 4 3 2 2 2" xfId="2025"/>
    <cellStyle name="Обычный 4 3 2 2 2 2" xfId="2519"/>
    <cellStyle name="Обычный 4 3 2 2 2 2 2" xfId="3040"/>
    <cellStyle name="Обычный 4 3 2 2 2 3" xfId="3039"/>
    <cellStyle name="Обычный 4 3 2 2 3" xfId="2256"/>
    <cellStyle name="Обычный 4 3 2 2 3 2" xfId="3041"/>
    <cellStyle name="Обычный 4 3 2 2 4" xfId="2366"/>
    <cellStyle name="Обычный 4 3 2 2 4 2" xfId="3042"/>
    <cellStyle name="Обычный 4 3 2 2 5" xfId="3038"/>
    <cellStyle name="Обычный 4 3 2 3" xfId="1372"/>
    <cellStyle name="Обычный 4 3 2 3 2" xfId="2068"/>
    <cellStyle name="Обычный 4 3 2 3 2 2" xfId="2561"/>
    <cellStyle name="Обычный 4 3 2 3 2 2 2" xfId="3045"/>
    <cellStyle name="Обычный 4 3 2 3 2 3" xfId="3044"/>
    <cellStyle name="Обычный 4 3 2 3 3" xfId="2408"/>
    <cellStyle name="Обычный 4 3 2 3 3 2" xfId="3046"/>
    <cellStyle name="Обычный 4 3 2 3 4" xfId="3043"/>
    <cellStyle name="Обычный 4 3 2 4" xfId="2024"/>
    <cellStyle name="Обычный 4 3 2 4 2" xfId="2518"/>
    <cellStyle name="Обычный 4 3 2 4 2 2" xfId="3048"/>
    <cellStyle name="Обычный 4 3 2 4 3" xfId="3047"/>
    <cellStyle name="Обычный 4 3 2 5" xfId="2255"/>
    <cellStyle name="Обычный 4 3 2 5 2" xfId="3049"/>
    <cellStyle name="Обычный 4 3 2 6" xfId="2365"/>
    <cellStyle name="Обычный 4 3 2 6 2" xfId="3050"/>
    <cellStyle name="Обычный 4 3 2 7" xfId="3037"/>
    <cellStyle name="Обычный 4 3 2 8" xfId="3300"/>
    <cellStyle name="Обычный 4 3 3" xfId="1374"/>
    <cellStyle name="Обычный 4 3 3 2" xfId="2026"/>
    <cellStyle name="Обычный 4 3 3 2 2" xfId="2520"/>
    <cellStyle name="Обычный 4 3 3 2 2 2" xfId="3053"/>
    <cellStyle name="Обычный 4 3 3 2 3" xfId="3052"/>
    <cellStyle name="Обычный 4 3 3 3" xfId="2257"/>
    <cellStyle name="Обычный 4 3 3 3 2" xfId="3054"/>
    <cellStyle name="Обычный 4 3 3 4" xfId="2367"/>
    <cellStyle name="Обычный 4 3 3 4 2" xfId="3055"/>
    <cellStyle name="Обычный 4 3 3 5" xfId="3051"/>
    <cellStyle name="Обычный 4 3 4" xfId="1371"/>
    <cellStyle name="Обычный 4 3 4 2" xfId="2069"/>
    <cellStyle name="Обычный 4 3 4 2 2" xfId="2562"/>
    <cellStyle name="Обычный 4 3 4 2 2 2" xfId="3058"/>
    <cellStyle name="Обычный 4 3 4 2 3" xfId="3057"/>
    <cellStyle name="Обычный 4 3 4 3" xfId="2409"/>
    <cellStyle name="Обычный 4 3 4 3 2" xfId="3059"/>
    <cellStyle name="Обычный 4 3 4 4" xfId="3056"/>
    <cellStyle name="Обычный 4 3 5" xfId="2023"/>
    <cellStyle name="Обычный 4 3 5 2" xfId="2517"/>
    <cellStyle name="Обычный 4 3 5 2 2" xfId="3061"/>
    <cellStyle name="Обычный 4 3 5 3" xfId="3060"/>
    <cellStyle name="Обычный 4 3 6" xfId="2254"/>
    <cellStyle name="Обычный 4 3 6 2" xfId="3062"/>
    <cellStyle name="Обычный 4 3 7" xfId="2364"/>
    <cellStyle name="Обычный 4 3 7 2" xfId="3063"/>
    <cellStyle name="Обычный 4 3 8" xfId="3036"/>
    <cellStyle name="Обычный 4 3 9" xfId="3299"/>
    <cellStyle name="Обычный 4 4" xfId="173"/>
    <cellStyle name="Обычный 4 4 2" xfId="1375"/>
    <cellStyle name="Обычный 4 4 3" xfId="2114"/>
    <cellStyle name="Обычный 4 4 3 2" xfId="2429"/>
    <cellStyle name="Обычный 4 4 3 2 2" xfId="3066"/>
    <cellStyle name="Обычный 4 4 3 3" xfId="3065"/>
    <cellStyle name="Обычный 4 4 4" xfId="3064"/>
    <cellStyle name="Обычный 4 4 5" xfId="3301"/>
    <cellStyle name="Обычный 4 5" xfId="174"/>
    <cellStyle name="Обычный 4 5 2" xfId="1790"/>
    <cellStyle name="Обычный 4 5 3" xfId="2113"/>
    <cellStyle name="Обычный 4 5 3 2" xfId="2428"/>
    <cellStyle name="Обычный 4 5 3 2 2" xfId="3069"/>
    <cellStyle name="Обычный 4 5 3 3" xfId="3068"/>
    <cellStyle name="Обычный 4 5 4" xfId="3067"/>
    <cellStyle name="Обычный 4 5 5" xfId="3302"/>
    <cellStyle name="Обычный 4 6" xfId="267"/>
    <cellStyle name="Обычный 4 6 2" xfId="1823"/>
    <cellStyle name="Обычный 4 6 3" xfId="2081"/>
    <cellStyle name="Обычный 4 6 3 2" xfId="2421"/>
    <cellStyle name="Обычный 4 6 3 2 2" xfId="3071"/>
    <cellStyle name="Обычный 4 6 3 3" xfId="3070"/>
    <cellStyle name="Обычный 4 6 4" xfId="2584"/>
    <cellStyle name="Обычный 4 7" xfId="1364"/>
    <cellStyle name="Обычный 4 8" xfId="2018"/>
    <cellStyle name="Обычный 4 9" xfId="1952"/>
    <cellStyle name="Обычный 4 9 2" xfId="2448"/>
    <cellStyle name="Обычный 4 9 2 2" xfId="3073"/>
    <cellStyle name="Обычный 4 9 3" xfId="3072"/>
    <cellStyle name="Обычный 40" xfId="1376"/>
    <cellStyle name="Обычный 41" xfId="1377"/>
    <cellStyle name="Обычный 42" xfId="1607"/>
    <cellStyle name="Обычный 42 2" xfId="2057"/>
    <cellStyle name="Обычный 42 2 2" xfId="2551"/>
    <cellStyle name="Обычный 42 2 2 2" xfId="3076"/>
    <cellStyle name="Обычный 42 2 3" xfId="3075"/>
    <cellStyle name="Обычный 42 3" xfId="2288"/>
    <cellStyle name="Обычный 42 3 2" xfId="3077"/>
    <cellStyle name="Обычный 42 4" xfId="2398"/>
    <cellStyle name="Обычный 42 4 2" xfId="3078"/>
    <cellStyle name="Обычный 42 5" xfId="3074"/>
    <cellStyle name="Обычный 43" xfId="1824"/>
    <cellStyle name="Обычный 43 2" xfId="1844"/>
    <cellStyle name="Обычный 44" xfId="1825"/>
    <cellStyle name="Обычный 44 2" xfId="1845"/>
    <cellStyle name="Обычный 45" xfId="1826"/>
    <cellStyle name="Обычный 45 2" xfId="1846"/>
    <cellStyle name="Обычный 46" xfId="1827"/>
    <cellStyle name="Обычный 46 2" xfId="1847"/>
    <cellStyle name="Обычный 47" xfId="1828"/>
    <cellStyle name="Обычный 47 2" xfId="1848"/>
    <cellStyle name="Обычный 48" xfId="1829"/>
    <cellStyle name="Обычный 48 2" xfId="1849"/>
    <cellStyle name="Обычный 49" xfId="1830"/>
    <cellStyle name="Обычный 49 2" xfId="1850"/>
    <cellStyle name="Обычный 5" xfId="175"/>
    <cellStyle name="Обычный 5 10" xfId="2112"/>
    <cellStyle name="Обычный 5 2" xfId="176"/>
    <cellStyle name="Обычный 5 2 2" xfId="1380"/>
    <cellStyle name="Обычный 5 2 2 2" xfId="1793"/>
    <cellStyle name="Обычный 5 2 3" xfId="1381"/>
    <cellStyle name="Обычный 5 2 3 2" xfId="1382"/>
    <cellStyle name="Обычный 5 2 3 2 2" xfId="2028"/>
    <cellStyle name="Обычный 5 2 3 2 2 2" xfId="2522"/>
    <cellStyle name="Обычный 5 2 3 2 2 2 2" xfId="3083"/>
    <cellStyle name="Обычный 5 2 3 2 2 3" xfId="3082"/>
    <cellStyle name="Обычный 5 2 3 2 3" xfId="2259"/>
    <cellStyle name="Обычный 5 2 3 2 3 2" xfId="3084"/>
    <cellStyle name="Обычный 5 2 3 2 4" xfId="2369"/>
    <cellStyle name="Обычный 5 2 3 2 4 2" xfId="3085"/>
    <cellStyle name="Обычный 5 2 3 2 5" xfId="3081"/>
    <cellStyle name="Обычный 5 2 3 3" xfId="2027"/>
    <cellStyle name="Обычный 5 2 3 3 2" xfId="2521"/>
    <cellStyle name="Обычный 5 2 3 3 2 2" xfId="3087"/>
    <cellStyle name="Обычный 5 2 3 3 3" xfId="3086"/>
    <cellStyle name="Обычный 5 2 3 4" xfId="2258"/>
    <cellStyle name="Обычный 5 2 3 4 2" xfId="3088"/>
    <cellStyle name="Обычный 5 2 3 5" xfId="2368"/>
    <cellStyle name="Обычный 5 2 3 5 2" xfId="3089"/>
    <cellStyle name="Обычный 5 2 3 6" xfId="3080"/>
    <cellStyle name="Обычный 5 2 4" xfId="1383"/>
    <cellStyle name="Обычный 5 2 4 2" xfId="1384"/>
    <cellStyle name="Обычный 5 2 4 2 2" xfId="2030"/>
    <cellStyle name="Обычный 5 2 4 2 2 2" xfId="2524"/>
    <cellStyle name="Обычный 5 2 4 2 2 2 2" xfId="3093"/>
    <cellStyle name="Обычный 5 2 4 2 2 3" xfId="3092"/>
    <cellStyle name="Обычный 5 2 4 2 3" xfId="2261"/>
    <cellStyle name="Обычный 5 2 4 2 3 2" xfId="3094"/>
    <cellStyle name="Обычный 5 2 4 2 4" xfId="2371"/>
    <cellStyle name="Обычный 5 2 4 2 4 2" xfId="3095"/>
    <cellStyle name="Обычный 5 2 4 2 5" xfId="3091"/>
    <cellStyle name="Обычный 5 2 4 3" xfId="2029"/>
    <cellStyle name="Обычный 5 2 4 3 2" xfId="2523"/>
    <cellStyle name="Обычный 5 2 4 3 2 2" xfId="3097"/>
    <cellStyle name="Обычный 5 2 4 3 3" xfId="3096"/>
    <cellStyle name="Обычный 5 2 4 4" xfId="2260"/>
    <cellStyle name="Обычный 5 2 4 4 2" xfId="3098"/>
    <cellStyle name="Обычный 5 2 4 5" xfId="2370"/>
    <cellStyle name="Обычный 5 2 4 5 2" xfId="3099"/>
    <cellStyle name="Обычный 5 2 4 6" xfId="3090"/>
    <cellStyle name="Обычный 5 2 5" xfId="1379"/>
    <cellStyle name="Обычный 5 2 6" xfId="3079"/>
    <cellStyle name="Обычный 5 2 7" xfId="3303"/>
    <cellStyle name="Обычный 5 3" xfId="177"/>
    <cellStyle name="Обычный 5 3 2" xfId="1386"/>
    <cellStyle name="Обычный 5 3 2 2" xfId="1387"/>
    <cellStyle name="Обычный 5 3 2 2 2" xfId="2033"/>
    <cellStyle name="Обычный 5 3 2 2 2 2" xfId="2527"/>
    <cellStyle name="Обычный 5 3 2 2 2 2 2" xfId="3104"/>
    <cellStyle name="Обычный 5 3 2 2 2 3" xfId="3103"/>
    <cellStyle name="Обычный 5 3 2 2 3" xfId="2264"/>
    <cellStyle name="Обычный 5 3 2 2 3 2" xfId="3105"/>
    <cellStyle name="Обычный 5 3 2 2 4" xfId="2374"/>
    <cellStyle name="Обычный 5 3 2 2 4 2" xfId="3106"/>
    <cellStyle name="Обычный 5 3 2 2 5" xfId="3102"/>
    <cellStyle name="Обычный 5 3 2 3" xfId="2032"/>
    <cellStyle name="Обычный 5 3 2 3 2" xfId="2526"/>
    <cellStyle name="Обычный 5 3 2 3 2 2" xfId="3108"/>
    <cellStyle name="Обычный 5 3 2 3 3" xfId="3107"/>
    <cellStyle name="Обычный 5 3 2 4" xfId="2263"/>
    <cellStyle name="Обычный 5 3 2 4 2" xfId="3109"/>
    <cellStyle name="Обычный 5 3 2 5" xfId="2373"/>
    <cellStyle name="Обычный 5 3 2 5 2" xfId="3110"/>
    <cellStyle name="Обычный 5 3 2 6" xfId="3101"/>
    <cellStyle name="Обычный 5 3 3" xfId="1388"/>
    <cellStyle name="Обычный 5 3 3 2" xfId="2034"/>
    <cellStyle name="Обычный 5 3 3 2 2" xfId="2528"/>
    <cellStyle name="Обычный 5 3 3 2 2 2" xfId="3113"/>
    <cellStyle name="Обычный 5 3 3 2 3" xfId="3112"/>
    <cellStyle name="Обычный 5 3 3 3" xfId="2265"/>
    <cellStyle name="Обычный 5 3 3 3 2" xfId="3114"/>
    <cellStyle name="Обычный 5 3 3 4" xfId="2375"/>
    <cellStyle name="Обычный 5 3 3 4 2" xfId="3115"/>
    <cellStyle name="Обычный 5 3 3 5" xfId="3111"/>
    <cellStyle name="Обычный 5 3 4" xfId="1385"/>
    <cellStyle name="Обычный 5 3 4 2" xfId="2067"/>
    <cellStyle name="Обычный 5 3 4 2 2" xfId="2560"/>
    <cellStyle name="Обычный 5 3 4 2 2 2" xfId="3118"/>
    <cellStyle name="Обычный 5 3 4 2 3" xfId="3117"/>
    <cellStyle name="Обычный 5 3 4 3" xfId="2407"/>
    <cellStyle name="Обычный 5 3 4 3 2" xfId="3119"/>
    <cellStyle name="Обычный 5 3 4 4" xfId="3116"/>
    <cellStyle name="Обычный 5 3 5" xfId="2031"/>
    <cellStyle name="Обычный 5 3 5 2" xfId="2525"/>
    <cellStyle name="Обычный 5 3 5 2 2" xfId="3121"/>
    <cellStyle name="Обычный 5 3 5 3" xfId="3120"/>
    <cellStyle name="Обычный 5 3 6" xfId="2262"/>
    <cellStyle name="Обычный 5 3 6 2" xfId="3122"/>
    <cellStyle name="Обычный 5 3 7" xfId="2372"/>
    <cellStyle name="Обычный 5 3 7 2" xfId="3123"/>
    <cellStyle name="Обычный 5 3 8" xfId="3100"/>
    <cellStyle name="Обычный 5 3 9" xfId="3304"/>
    <cellStyle name="Обычный 5 4" xfId="1389"/>
    <cellStyle name="Обычный 5 4 2" xfId="1390"/>
    <cellStyle name="Обычный 5 4 2 2" xfId="1391"/>
    <cellStyle name="Обычный 5 4 2 2 2" xfId="2037"/>
    <cellStyle name="Обычный 5 4 2 2 2 2" xfId="2531"/>
    <cellStyle name="Обычный 5 4 2 2 2 2 2" xfId="3128"/>
    <cellStyle name="Обычный 5 4 2 2 2 3" xfId="3127"/>
    <cellStyle name="Обычный 5 4 2 2 3" xfId="2268"/>
    <cellStyle name="Обычный 5 4 2 2 3 2" xfId="3129"/>
    <cellStyle name="Обычный 5 4 2 2 4" xfId="2378"/>
    <cellStyle name="Обычный 5 4 2 2 4 2" xfId="3130"/>
    <cellStyle name="Обычный 5 4 2 2 5" xfId="3126"/>
    <cellStyle name="Обычный 5 4 2 3" xfId="2036"/>
    <cellStyle name="Обычный 5 4 2 3 2" xfId="2530"/>
    <cellStyle name="Обычный 5 4 2 3 2 2" xfId="3132"/>
    <cellStyle name="Обычный 5 4 2 3 3" xfId="3131"/>
    <cellStyle name="Обычный 5 4 2 4" xfId="2267"/>
    <cellStyle name="Обычный 5 4 2 4 2" xfId="3133"/>
    <cellStyle name="Обычный 5 4 2 5" xfId="2377"/>
    <cellStyle name="Обычный 5 4 2 5 2" xfId="3134"/>
    <cellStyle name="Обычный 5 4 2 6" xfId="3125"/>
    <cellStyle name="Обычный 5 4 3" xfId="1392"/>
    <cellStyle name="Обычный 5 4 3 2" xfId="2038"/>
    <cellStyle name="Обычный 5 4 3 2 2" xfId="2532"/>
    <cellStyle name="Обычный 5 4 3 2 2 2" xfId="3137"/>
    <cellStyle name="Обычный 5 4 3 2 3" xfId="3136"/>
    <cellStyle name="Обычный 5 4 3 3" xfId="2269"/>
    <cellStyle name="Обычный 5 4 3 3 2" xfId="3138"/>
    <cellStyle name="Обычный 5 4 3 4" xfId="2379"/>
    <cellStyle name="Обычный 5 4 3 4 2" xfId="3139"/>
    <cellStyle name="Обычный 5 4 3 5" xfId="3135"/>
    <cellStyle name="Обычный 5 4 4" xfId="2035"/>
    <cellStyle name="Обычный 5 4 4 2" xfId="2529"/>
    <cellStyle name="Обычный 5 4 4 2 2" xfId="3141"/>
    <cellStyle name="Обычный 5 4 4 3" xfId="3140"/>
    <cellStyle name="Обычный 5 4 5" xfId="2266"/>
    <cellStyle name="Обычный 5 4 5 2" xfId="3142"/>
    <cellStyle name="Обычный 5 4 6" xfId="2376"/>
    <cellStyle name="Обычный 5 4 6 2" xfId="3143"/>
    <cellStyle name="Обычный 5 4 7" xfId="3124"/>
    <cellStyle name="Обычный 5 5" xfId="1393"/>
    <cellStyle name="Обычный 5 5 2" xfId="1394"/>
    <cellStyle name="Обычный 5 5 2 2" xfId="1395"/>
    <cellStyle name="Обычный 5 5 2 2 2" xfId="2041"/>
    <cellStyle name="Обычный 5 5 2 2 2 2" xfId="2535"/>
    <cellStyle name="Обычный 5 5 2 2 2 2 2" xfId="3148"/>
    <cellStyle name="Обычный 5 5 2 2 2 3" xfId="3147"/>
    <cellStyle name="Обычный 5 5 2 2 3" xfId="2272"/>
    <cellStyle name="Обычный 5 5 2 2 3 2" xfId="3149"/>
    <cellStyle name="Обычный 5 5 2 2 4" xfId="2382"/>
    <cellStyle name="Обычный 5 5 2 2 4 2" xfId="3150"/>
    <cellStyle name="Обычный 5 5 2 2 5" xfId="3146"/>
    <cellStyle name="Обычный 5 5 2 3" xfId="2040"/>
    <cellStyle name="Обычный 5 5 2 3 2" xfId="2534"/>
    <cellStyle name="Обычный 5 5 2 3 2 2" xfId="3152"/>
    <cellStyle name="Обычный 5 5 2 3 3" xfId="3151"/>
    <cellStyle name="Обычный 5 5 2 4" xfId="2271"/>
    <cellStyle name="Обычный 5 5 2 4 2" xfId="3153"/>
    <cellStyle name="Обычный 5 5 2 5" xfId="2381"/>
    <cellStyle name="Обычный 5 5 2 5 2" xfId="3154"/>
    <cellStyle name="Обычный 5 5 2 6" xfId="3145"/>
    <cellStyle name="Обычный 5 5 3" xfId="1396"/>
    <cellStyle name="Обычный 5 5 3 2" xfId="2042"/>
    <cellStyle name="Обычный 5 5 3 2 2" xfId="2536"/>
    <cellStyle name="Обычный 5 5 3 2 2 2" xfId="3157"/>
    <cellStyle name="Обычный 5 5 3 2 3" xfId="3156"/>
    <cellStyle name="Обычный 5 5 3 3" xfId="2273"/>
    <cellStyle name="Обычный 5 5 3 3 2" xfId="3158"/>
    <cellStyle name="Обычный 5 5 3 4" xfId="2383"/>
    <cellStyle name="Обычный 5 5 3 4 2" xfId="3159"/>
    <cellStyle name="Обычный 5 5 3 5" xfId="3155"/>
    <cellStyle name="Обычный 5 5 4" xfId="2039"/>
    <cellStyle name="Обычный 5 5 4 2" xfId="2533"/>
    <cellStyle name="Обычный 5 5 4 2 2" xfId="3161"/>
    <cellStyle name="Обычный 5 5 4 3" xfId="3160"/>
    <cellStyle name="Обычный 5 5 5" xfId="2270"/>
    <cellStyle name="Обычный 5 5 5 2" xfId="3162"/>
    <cellStyle name="Обычный 5 5 6" xfId="2380"/>
    <cellStyle name="Обычный 5 5 6 2" xfId="3163"/>
    <cellStyle name="Обычный 5 5 7" xfId="3144"/>
    <cellStyle name="Обычный 5 6" xfId="1397"/>
    <cellStyle name="Обычный 5 6 2" xfId="1398"/>
    <cellStyle name="Обычный 5 6 2 2" xfId="2044"/>
    <cellStyle name="Обычный 5 6 2 2 2" xfId="2538"/>
    <cellStyle name="Обычный 5 6 2 2 2 2" xfId="3167"/>
    <cellStyle name="Обычный 5 6 2 2 3" xfId="3166"/>
    <cellStyle name="Обычный 5 6 2 3" xfId="2275"/>
    <cellStyle name="Обычный 5 6 2 3 2" xfId="3168"/>
    <cellStyle name="Обычный 5 6 2 4" xfId="2385"/>
    <cellStyle name="Обычный 5 6 2 4 2" xfId="3169"/>
    <cellStyle name="Обычный 5 6 2 5" xfId="3165"/>
    <cellStyle name="Обычный 5 6 3" xfId="2043"/>
    <cellStyle name="Обычный 5 6 3 2" xfId="2537"/>
    <cellStyle name="Обычный 5 6 3 2 2" xfId="3171"/>
    <cellStyle name="Обычный 5 6 3 3" xfId="3170"/>
    <cellStyle name="Обычный 5 6 4" xfId="2274"/>
    <cellStyle name="Обычный 5 6 4 2" xfId="3172"/>
    <cellStyle name="Обычный 5 6 5" xfId="2384"/>
    <cellStyle name="Обычный 5 6 5 2" xfId="3173"/>
    <cellStyle name="Обычный 5 6 6" xfId="3164"/>
    <cellStyle name="Обычный 5 7" xfId="1399"/>
    <cellStyle name="Обычный 5 7 2" xfId="1400"/>
    <cellStyle name="Обычный 5 7 2 2" xfId="2046"/>
    <cellStyle name="Обычный 5 7 2 2 2" xfId="2540"/>
    <cellStyle name="Обычный 5 7 2 2 2 2" xfId="3177"/>
    <cellStyle name="Обычный 5 7 2 2 3" xfId="3176"/>
    <cellStyle name="Обычный 5 7 2 3" xfId="2277"/>
    <cellStyle name="Обычный 5 7 2 3 2" xfId="3178"/>
    <cellStyle name="Обычный 5 7 2 4" xfId="2387"/>
    <cellStyle name="Обычный 5 7 2 4 2" xfId="3179"/>
    <cellStyle name="Обычный 5 7 2 5" xfId="3175"/>
    <cellStyle name="Обычный 5 7 3" xfId="2045"/>
    <cellStyle name="Обычный 5 7 3 2" xfId="2539"/>
    <cellStyle name="Обычный 5 7 3 2 2" xfId="3181"/>
    <cellStyle name="Обычный 5 7 3 3" xfId="3180"/>
    <cellStyle name="Обычный 5 7 4" xfId="2276"/>
    <cellStyle name="Обычный 5 7 4 2" xfId="3182"/>
    <cellStyle name="Обычный 5 7 5" xfId="2386"/>
    <cellStyle name="Обычный 5 7 5 2" xfId="3183"/>
    <cellStyle name="Обычный 5 7 6" xfId="3174"/>
    <cellStyle name="Обычный 5 8" xfId="1792"/>
    <cellStyle name="Обычный 5 9" xfId="1378"/>
    <cellStyle name="Обычный 50" xfId="1831"/>
    <cellStyle name="Обычный 50 2" xfId="1851"/>
    <cellStyle name="Обычный 51" xfId="1832"/>
    <cellStyle name="Обычный 51 2" xfId="1852"/>
    <cellStyle name="Обычный 52" xfId="1833"/>
    <cellStyle name="Обычный 52 2" xfId="1853"/>
    <cellStyle name="Обычный 53" xfId="1834"/>
    <cellStyle name="Обычный 53 2" xfId="1854"/>
    <cellStyle name="Обычный 54" xfId="1835"/>
    <cellStyle name="Обычный 54 2" xfId="1855"/>
    <cellStyle name="Обычный 55" xfId="1836"/>
    <cellStyle name="Обычный 55 2" xfId="1856"/>
    <cellStyle name="Обычный 56" xfId="1837"/>
    <cellStyle name="Обычный 56 2" xfId="1857"/>
    <cellStyle name="Обычный 57" xfId="1838"/>
    <cellStyle name="Обычный 57 2" xfId="1858"/>
    <cellStyle name="Обычный 58" xfId="1839"/>
    <cellStyle name="Обычный 58 2" xfId="1859"/>
    <cellStyle name="Обычный 59" xfId="1840"/>
    <cellStyle name="Обычный 59 2" xfId="1860"/>
    <cellStyle name="Обычный 6" xfId="178"/>
    <cellStyle name="Обычный 6 10" xfId="2111"/>
    <cellStyle name="Обычный 6 11" xfId="2047"/>
    <cellStyle name="Обычный 6 11 2" xfId="2541"/>
    <cellStyle name="Обычный 6 11 2 2" xfId="3185"/>
    <cellStyle name="Обычный 6 11 3" xfId="3184"/>
    <cellStyle name="Обычный 6 12" xfId="2278"/>
    <cellStyle name="Обычный 6 12 2" xfId="3186"/>
    <cellStyle name="Обычный 6 13" xfId="2388"/>
    <cellStyle name="Обычный 6 13 2" xfId="3187"/>
    <cellStyle name="Обычный 6 2" xfId="179"/>
    <cellStyle name="Обычный 6 2 10" xfId="3305"/>
    <cellStyle name="Обычный 6 2 2" xfId="1403"/>
    <cellStyle name="Обычный 6 2 3" xfId="1404"/>
    <cellStyle name="Обычный 6 2 3 2" xfId="2049"/>
    <cellStyle name="Обычный 6 2 3 2 2" xfId="2543"/>
    <cellStyle name="Обычный 6 2 3 2 2 2" xfId="3191"/>
    <cellStyle name="Обычный 6 2 3 2 3" xfId="3190"/>
    <cellStyle name="Обычный 6 2 3 3" xfId="2280"/>
    <cellStyle name="Обычный 6 2 3 3 2" xfId="3192"/>
    <cellStyle name="Обычный 6 2 3 4" xfId="2390"/>
    <cellStyle name="Обычный 6 2 3 4 2" xfId="3193"/>
    <cellStyle name="Обычный 6 2 3 5" xfId="3189"/>
    <cellStyle name="Обычный 6 2 4" xfId="1608"/>
    <cellStyle name="Обычный 6 2 4 2" xfId="2058"/>
    <cellStyle name="Обычный 6 2 4 2 2" xfId="2552"/>
    <cellStyle name="Обычный 6 2 4 2 2 2" xfId="3196"/>
    <cellStyle name="Обычный 6 2 4 2 3" xfId="3195"/>
    <cellStyle name="Обычный 6 2 4 3" xfId="2289"/>
    <cellStyle name="Обычный 6 2 4 3 2" xfId="3197"/>
    <cellStyle name="Обычный 6 2 4 4" xfId="2399"/>
    <cellStyle name="Обычный 6 2 4 4 2" xfId="3198"/>
    <cellStyle name="Обычный 6 2 4 5" xfId="3194"/>
    <cellStyle name="Обычный 6 2 5" xfId="1402"/>
    <cellStyle name="Обычный 6 2 5 2" xfId="2065"/>
    <cellStyle name="Обычный 6 2 5 2 2" xfId="2558"/>
    <cellStyle name="Обычный 6 2 5 2 2 2" xfId="3201"/>
    <cellStyle name="Обычный 6 2 5 2 3" xfId="3200"/>
    <cellStyle name="Обычный 6 2 5 3" xfId="2405"/>
    <cellStyle name="Обычный 6 2 5 3 2" xfId="3202"/>
    <cellStyle name="Обычный 6 2 5 4" xfId="3199"/>
    <cellStyle name="Обычный 6 2 6" xfId="2048"/>
    <cellStyle name="Обычный 6 2 6 2" xfId="2542"/>
    <cellStyle name="Обычный 6 2 6 2 2" xfId="3204"/>
    <cellStyle name="Обычный 6 2 6 3" xfId="3203"/>
    <cellStyle name="Обычный 6 2 7" xfId="2279"/>
    <cellStyle name="Обычный 6 2 7 2" xfId="3205"/>
    <cellStyle name="Обычный 6 2 8" xfId="2389"/>
    <cellStyle name="Обычный 6 2 8 2" xfId="3206"/>
    <cellStyle name="Обычный 6 2 9" xfId="3188"/>
    <cellStyle name="Обычный 6 3" xfId="180"/>
    <cellStyle name="Обычный 6 3 2" xfId="1405"/>
    <cellStyle name="Обычный 6 3 3" xfId="2110"/>
    <cellStyle name="Обычный 6 4" xfId="1406"/>
    <cellStyle name="Обычный 6 5" xfId="1407"/>
    <cellStyle name="Обычный 6 6" xfId="1408"/>
    <cellStyle name="Обычный 6 6 2" xfId="2050"/>
    <cellStyle name="Обычный 6 6 2 2" xfId="2544"/>
    <cellStyle name="Обычный 6 6 2 2 2" xfId="3209"/>
    <cellStyle name="Обычный 6 6 2 3" xfId="3208"/>
    <cellStyle name="Обычный 6 6 3" xfId="2281"/>
    <cellStyle name="Обычный 6 6 3 2" xfId="3210"/>
    <cellStyle name="Обычный 6 6 4" xfId="2391"/>
    <cellStyle name="Обычный 6 6 4 2" xfId="3211"/>
    <cellStyle name="Обычный 6 6 5" xfId="3207"/>
    <cellStyle name="Обычный 6 7" xfId="1409"/>
    <cellStyle name="Обычный 6 8" xfId="1609"/>
    <cellStyle name="Обычный 6 8 2" xfId="2059"/>
    <cellStyle name="Обычный 6 8 2 2" xfId="2553"/>
    <cellStyle name="Обычный 6 8 2 2 2" xfId="3214"/>
    <cellStyle name="Обычный 6 8 2 3" xfId="3213"/>
    <cellStyle name="Обычный 6 8 3" xfId="2290"/>
    <cellStyle name="Обычный 6 8 3 2" xfId="3215"/>
    <cellStyle name="Обычный 6 8 4" xfId="2400"/>
    <cellStyle name="Обычный 6 8 4 2" xfId="3216"/>
    <cellStyle name="Обычный 6 8 5" xfId="3212"/>
    <cellStyle name="Обычный 6 9" xfId="1401"/>
    <cellStyle name="Обычный 6 9 2" xfId="2066"/>
    <cellStyle name="Обычный 6 9 2 2" xfId="2559"/>
    <cellStyle name="Обычный 6 9 2 2 2" xfId="3219"/>
    <cellStyle name="Обычный 6 9 2 3" xfId="3218"/>
    <cellStyle name="Обычный 6 9 3" xfId="2406"/>
    <cellStyle name="Обычный 6 9 3 2" xfId="3220"/>
    <cellStyle name="Обычный 6 9 4" xfId="3217"/>
    <cellStyle name="Обычный 6_Амортизация_ОС КП ПТС_план_2018" xfId="1410"/>
    <cellStyle name="Обычный 60" xfId="1841"/>
    <cellStyle name="Обычный 60 2" xfId="1861"/>
    <cellStyle name="Обычный 61" xfId="1842"/>
    <cellStyle name="Обычный 61 2" xfId="1862"/>
    <cellStyle name="Обычный 62" xfId="268"/>
    <cellStyle name="Обычный 62 2" xfId="2080"/>
    <cellStyle name="Обычный 62 2 2" xfId="2573"/>
    <cellStyle name="Обычный 62 2 2 2" xfId="3223"/>
    <cellStyle name="Обычный 62 2 3" xfId="3222"/>
    <cellStyle name="Обычный 62 3" xfId="2420"/>
    <cellStyle name="Обычный 62 3 2" xfId="3224"/>
    <cellStyle name="Обычный 62 4" xfId="3221"/>
    <cellStyle name="Обычный 63" xfId="2167"/>
    <cellStyle name="Обычный 64" xfId="1950"/>
    <cellStyle name="Обычный 64 2" xfId="2446"/>
    <cellStyle name="Обычный 64 2 2" xfId="3226"/>
    <cellStyle name="Обычный 64 3" xfId="3225"/>
    <cellStyle name="Обычный 65" xfId="2185"/>
    <cellStyle name="Обычный 65 2" xfId="3227"/>
    <cellStyle name="Обычный 66" xfId="2293"/>
    <cellStyle name="Обычный 66 2" xfId="3228"/>
    <cellStyle name="Обычный 67" xfId="2581"/>
    <cellStyle name="Обычный 67 2" xfId="3229"/>
    <cellStyle name="Обычный 68" xfId="3315"/>
    <cellStyle name="Обычный 69" xfId="3316"/>
    <cellStyle name="Обычный 7" xfId="181"/>
    <cellStyle name="Обычный 7 2" xfId="182"/>
    <cellStyle name="Обычный 7 2 2" xfId="1413"/>
    <cellStyle name="Обычный 7 2 2 2" xfId="1414"/>
    <cellStyle name="Обычный 7 2 2 2 2" xfId="2053"/>
    <cellStyle name="Обычный 7 2 2 2 2 2" xfId="2547"/>
    <cellStyle name="Обычный 7 2 2 2 2 2 2" xfId="3233"/>
    <cellStyle name="Обычный 7 2 2 2 2 3" xfId="3232"/>
    <cellStyle name="Обычный 7 2 2 2 3" xfId="2284"/>
    <cellStyle name="Обычный 7 2 2 2 3 2" xfId="3234"/>
    <cellStyle name="Обычный 7 2 2 2 4" xfId="2394"/>
    <cellStyle name="Обычный 7 2 2 2 4 2" xfId="3235"/>
    <cellStyle name="Обычный 7 2 2 2 5" xfId="3231"/>
    <cellStyle name="Обычный 7 2 2 3" xfId="2052"/>
    <cellStyle name="Обычный 7 2 2 3 2" xfId="2546"/>
    <cellStyle name="Обычный 7 2 2 3 2 2" xfId="3237"/>
    <cellStyle name="Обычный 7 2 2 3 3" xfId="3236"/>
    <cellStyle name="Обычный 7 2 2 4" xfId="2283"/>
    <cellStyle name="Обычный 7 2 2 4 2" xfId="3238"/>
    <cellStyle name="Обычный 7 2 2 5" xfId="2393"/>
    <cellStyle name="Обычный 7 2 2 5 2" xfId="3239"/>
    <cellStyle name="Обычный 7 2 2 6" xfId="3230"/>
    <cellStyle name="Обычный 7 2 3" xfId="1415"/>
    <cellStyle name="Обычный 7 2 3 2" xfId="2054"/>
    <cellStyle name="Обычный 7 2 3 2 2" xfId="2548"/>
    <cellStyle name="Обычный 7 2 3 2 2 2" xfId="3242"/>
    <cellStyle name="Обычный 7 2 3 2 3" xfId="3241"/>
    <cellStyle name="Обычный 7 2 3 3" xfId="2285"/>
    <cellStyle name="Обычный 7 2 3 3 2" xfId="3243"/>
    <cellStyle name="Обычный 7 2 3 4" xfId="2395"/>
    <cellStyle name="Обычный 7 2 3 4 2" xfId="3244"/>
    <cellStyle name="Обычный 7 2 3 5" xfId="3240"/>
    <cellStyle name="Обычный 7 2 4" xfId="1412"/>
    <cellStyle name="Обычный 7 2 4 2" xfId="2064"/>
    <cellStyle name="Обычный 7 2 4 2 2" xfId="2557"/>
    <cellStyle name="Обычный 7 2 4 2 2 2" xfId="3247"/>
    <cellStyle name="Обычный 7 2 4 2 3" xfId="3246"/>
    <cellStyle name="Обычный 7 2 4 3" xfId="2404"/>
    <cellStyle name="Обычный 7 2 4 3 2" xfId="3248"/>
    <cellStyle name="Обычный 7 2 4 4" xfId="3245"/>
    <cellStyle name="Обычный 7 2 5" xfId="2108"/>
    <cellStyle name="Обычный 7 2 6" xfId="2051"/>
    <cellStyle name="Обычный 7 2 6 2" xfId="2545"/>
    <cellStyle name="Обычный 7 2 6 2 2" xfId="3250"/>
    <cellStyle name="Обычный 7 2 6 3" xfId="3249"/>
    <cellStyle name="Обычный 7 2 7" xfId="2282"/>
    <cellStyle name="Обычный 7 2 7 2" xfId="3251"/>
    <cellStyle name="Обычный 7 2 8" xfId="2392"/>
    <cellStyle name="Обычный 7 2 8 2" xfId="3252"/>
    <cellStyle name="Обычный 7 3" xfId="1416"/>
    <cellStyle name="Обычный 7 4" xfId="1417"/>
    <cellStyle name="Обычный 7 5" xfId="1411"/>
    <cellStyle name="Обычный 7 6" xfId="2109"/>
    <cellStyle name="Обычный 8" xfId="183"/>
    <cellStyle name="Обычный 8 10" xfId="2286"/>
    <cellStyle name="Обычный 8 10 2" xfId="3253"/>
    <cellStyle name="Обычный 8 11" xfId="2396"/>
    <cellStyle name="Обычный 8 11 2" xfId="3254"/>
    <cellStyle name="Обычный 8 12" xfId="3317"/>
    <cellStyle name="Обычный 8 2" xfId="184"/>
    <cellStyle name="Обычный 8 2 2" xfId="185"/>
    <cellStyle name="Обычный 8 2 3" xfId="2106"/>
    <cellStyle name="Обычный 8 3" xfId="186"/>
    <cellStyle name="Обычный 8 4" xfId="187"/>
    <cellStyle name="Обычный 8 4 2" xfId="1419"/>
    <cellStyle name="Обычный 8 4 3" xfId="2105"/>
    <cellStyle name="Обычный 8 5" xfId="1420"/>
    <cellStyle name="Обычный 8 5 2" xfId="2056"/>
    <cellStyle name="Обычный 8 5 2 2" xfId="2550"/>
    <cellStyle name="Обычный 8 5 2 2 2" xfId="3257"/>
    <cellStyle name="Обычный 8 5 2 3" xfId="3256"/>
    <cellStyle name="Обычный 8 5 3" xfId="2287"/>
    <cellStyle name="Обычный 8 5 3 2" xfId="3258"/>
    <cellStyle name="Обычный 8 5 4" xfId="2397"/>
    <cellStyle name="Обычный 8 5 4 2" xfId="3259"/>
    <cellStyle name="Обычный 8 5 5" xfId="3255"/>
    <cellStyle name="Обычный 8 6" xfId="1610"/>
    <cellStyle name="Обычный 8 6 2" xfId="2060"/>
    <cellStyle name="Обычный 8 6 2 2" xfId="2554"/>
    <cellStyle name="Обычный 8 6 2 2 2" xfId="3262"/>
    <cellStyle name="Обычный 8 6 2 3" xfId="3261"/>
    <cellStyle name="Обычный 8 6 3" xfId="2291"/>
    <cellStyle name="Обычный 8 6 3 2" xfId="3263"/>
    <cellStyle name="Обычный 8 6 4" xfId="2401"/>
    <cellStyle name="Обычный 8 6 4 2" xfId="3264"/>
    <cellStyle name="Обычный 8 6 5" xfId="3260"/>
    <cellStyle name="Обычный 8 7" xfId="1418"/>
    <cellStyle name="Обычный 8 7 2" xfId="2063"/>
    <cellStyle name="Обычный 8 7 2 2" xfId="2556"/>
    <cellStyle name="Обычный 8 7 2 2 2" xfId="3267"/>
    <cellStyle name="Обычный 8 7 2 3" xfId="3266"/>
    <cellStyle name="Обычный 8 7 3" xfId="2403"/>
    <cellStyle name="Обычный 8 7 3 2" xfId="3268"/>
    <cellStyle name="Обычный 8 7 4" xfId="3265"/>
    <cellStyle name="Обычный 8 8" xfId="2107"/>
    <cellStyle name="Обычный 8 9" xfId="2055"/>
    <cellStyle name="Обычный 8 9 2" xfId="2549"/>
    <cellStyle name="Обычный 8 9 2 2" xfId="3270"/>
    <cellStyle name="Обычный 8 9 3" xfId="3269"/>
    <cellStyle name="Обычный 9" xfId="188"/>
    <cellStyle name="Обычный 9 2" xfId="189"/>
    <cellStyle name="Обычный 9 2 2" xfId="1422"/>
    <cellStyle name="Обычный 9 2 3" xfId="2103"/>
    <cellStyle name="Обычный 9 3" xfId="1421"/>
    <cellStyle name="Обычный 9 4" xfId="2104"/>
    <cellStyle name="Підсумок" xfId="1423"/>
    <cellStyle name="Підсумок 1" xfId="1424"/>
    <cellStyle name="Підсумок 1 2" xfId="1873"/>
    <cellStyle name="Підсумок 2" xfId="1425"/>
    <cellStyle name="Підсумок 2 2" xfId="1872"/>
    <cellStyle name="Підсумок 3" xfId="1426"/>
    <cellStyle name="Підсумок 3 2" xfId="1871"/>
    <cellStyle name="Підсумок 4" xfId="1427"/>
    <cellStyle name="Підсумок 4 2" xfId="1870"/>
    <cellStyle name="Підсумок 5" xfId="1874"/>
    <cellStyle name="Підсумок_ЗапасыЛена2" xfId="1428"/>
    <cellStyle name="Плохой 2" xfId="190"/>
    <cellStyle name="Плохой 2 2" xfId="1429"/>
    <cellStyle name="Плохой 2 3" xfId="1430"/>
    <cellStyle name="Плохой 2 4" xfId="1431"/>
    <cellStyle name="Плохой 3" xfId="1432"/>
    <cellStyle name="Плохой 4" xfId="1433"/>
    <cellStyle name="Плохой 5" xfId="1434"/>
    <cellStyle name="Поганий" xfId="1435"/>
    <cellStyle name="Поганий 1" xfId="1436"/>
    <cellStyle name="Поганий 2" xfId="1437"/>
    <cellStyle name="Поганий 3" xfId="1438"/>
    <cellStyle name="Поганий 4" xfId="1439"/>
    <cellStyle name="Поганий_ЗапасыЛена2" xfId="1440"/>
    <cellStyle name="Пояснение 2" xfId="191"/>
    <cellStyle name="Пояснение 2 2" xfId="1441"/>
    <cellStyle name="Пояснение 2 3" xfId="1442"/>
    <cellStyle name="Пояснение 2 4" xfId="1772"/>
    <cellStyle name="Пояснение 3" xfId="1443"/>
    <cellStyle name="Пояснение 4" xfId="1444"/>
    <cellStyle name="Пояснение 5" xfId="1445"/>
    <cellStyle name="Пояснение 6" xfId="1446"/>
    <cellStyle name="Примечание 2" xfId="192"/>
    <cellStyle name="Примечание 2 2" xfId="1448"/>
    <cellStyle name="Примечание 2 2 2" xfId="1932"/>
    <cellStyle name="Примечание 2 3" xfId="1449"/>
    <cellStyle name="Примечание 2 3 2" xfId="1933"/>
    <cellStyle name="Примечание 2 4" xfId="1450"/>
    <cellStyle name="Примечание 2 4 2" xfId="1934"/>
    <cellStyle name="Примечание 2 5" xfId="1451"/>
    <cellStyle name="Примечание 2 5 2" xfId="1794"/>
    <cellStyle name="Примечание 2 5 2 2" xfId="1936"/>
    <cellStyle name="Примечание 2 5 3" xfId="1935"/>
    <cellStyle name="Примечание 2 6" xfId="1452"/>
    <cellStyle name="Примечание 2 6 2" xfId="1937"/>
    <cellStyle name="Примечание 2 7" xfId="1931"/>
    <cellStyle name="Примечание 2 8" xfId="1447"/>
    <cellStyle name="Примечание 2 9" xfId="2102"/>
    <cellStyle name="Примечание 3" xfId="1453"/>
    <cellStyle name="Примечание 3 2" xfId="1795"/>
    <cellStyle name="Примечание 3 2 2" xfId="1939"/>
    <cellStyle name="Примечание 3 3" xfId="1938"/>
    <cellStyle name="Примечание 4" xfId="1454"/>
    <cellStyle name="Примечание 4 2" xfId="1940"/>
    <cellStyle name="Примечание 5" xfId="1455"/>
    <cellStyle name="Примечание 5 2" xfId="1941"/>
    <cellStyle name="Примечание 6" xfId="1456"/>
    <cellStyle name="Примечание 6 2" xfId="1942"/>
    <cellStyle name="Примечание 7" xfId="1457"/>
    <cellStyle name="Примечание 7 2" xfId="1943"/>
    <cellStyle name="Примітка" xfId="1458"/>
    <cellStyle name="Примітка 1" xfId="1459"/>
    <cellStyle name="Примітка 1 2" xfId="1945"/>
    <cellStyle name="Примітка 2" xfId="1460"/>
    <cellStyle name="Примітка 2 2" xfId="1946"/>
    <cellStyle name="Примітка 3" xfId="1461"/>
    <cellStyle name="Примітка 3 2" xfId="1947"/>
    <cellStyle name="Примітка 4" xfId="1462"/>
    <cellStyle name="Примітка 4 2" xfId="1948"/>
    <cellStyle name="Примітка 5" xfId="1944"/>
    <cellStyle name="Примітка_ЗапасыЛена2" xfId="1463"/>
    <cellStyle name="Процентный" xfId="226" builtinId="5"/>
    <cellStyle name="Процентный 10" xfId="1464"/>
    <cellStyle name="Процентный 11" xfId="1465"/>
    <cellStyle name="Процентный 12" xfId="1466"/>
    <cellStyle name="Процентный 13" xfId="1467"/>
    <cellStyle name="Процентный 14" xfId="1468"/>
    <cellStyle name="Процентный 15" xfId="1469"/>
    <cellStyle name="Процентный 16" xfId="1611"/>
    <cellStyle name="Процентный 16 2" xfId="1796"/>
    <cellStyle name="Процентный 16 3" xfId="2061"/>
    <cellStyle name="Процентный 16 3 2" xfId="2555"/>
    <cellStyle name="Процентный 16 3 2 2" xfId="3273"/>
    <cellStyle name="Процентный 16 3 3" xfId="3272"/>
    <cellStyle name="Процентный 16 4" xfId="2292"/>
    <cellStyle name="Процентный 16 4 2" xfId="3274"/>
    <cellStyle name="Процентный 16 5" xfId="2402"/>
    <cellStyle name="Процентный 16 5 2" xfId="3275"/>
    <cellStyle name="Процентный 16 6" xfId="3271"/>
    <cellStyle name="Процентный 17" xfId="1843"/>
    <cellStyle name="Процентный 18" xfId="2088"/>
    <cellStyle name="Процентный 2" xfId="8"/>
    <cellStyle name="Процентный 2 10" xfId="1470"/>
    <cellStyle name="Процентный 2 11" xfId="1471"/>
    <cellStyle name="Процентный 2 12" xfId="1472"/>
    <cellStyle name="Процентный 2 13" xfId="1473"/>
    <cellStyle name="Процентный 2 14" xfId="1474"/>
    <cellStyle name="Процентный 2 15" xfId="1475"/>
    <cellStyle name="Процентный 2 16" xfId="1476"/>
    <cellStyle name="Процентный 2 17" xfId="1477"/>
    <cellStyle name="Процентный 2 18" xfId="1478"/>
    <cellStyle name="Процентный 2 19" xfId="1479"/>
    <cellStyle name="Процентный 2 2" xfId="193"/>
    <cellStyle name="Процентный 2 2 2" xfId="194"/>
    <cellStyle name="Процентный 2 2 2 2" xfId="1798"/>
    <cellStyle name="Процентный 2 2 3" xfId="1480"/>
    <cellStyle name="Процентный 2 2 4" xfId="1797"/>
    <cellStyle name="Процентный 2 2 5" xfId="2101"/>
    <cellStyle name="Процентный 2 20" xfId="1481"/>
    <cellStyle name="Процентный 2 21" xfId="1482"/>
    <cellStyle name="Процентный 2 22" xfId="1773"/>
    <cellStyle name="Процентный 2 23" xfId="2163"/>
    <cellStyle name="Процентный 2 3" xfId="195"/>
    <cellStyle name="Процентный 2 3 2" xfId="1483"/>
    <cellStyle name="Процентный 2 3 3" xfId="2100"/>
    <cellStyle name="Процентный 2 4" xfId="1484"/>
    <cellStyle name="Процентный 2 5" xfId="1485"/>
    <cellStyle name="Процентный 2 6" xfId="1486"/>
    <cellStyle name="Процентный 2 7" xfId="1487"/>
    <cellStyle name="Процентный 2 8" xfId="1488"/>
    <cellStyle name="Процентный 2 9" xfId="1489"/>
    <cellStyle name="Процентный 2_Директор 2011-Шаблон" xfId="1490"/>
    <cellStyle name="Процентный 3" xfId="196"/>
    <cellStyle name="Процентный 3 2" xfId="197"/>
    <cellStyle name="Процентный 3 2 2" xfId="1493"/>
    <cellStyle name="Процентный 3 2 2 2" xfId="1494"/>
    <cellStyle name="Процентный 3 2 3" xfId="1495"/>
    <cellStyle name="Процентный 3 2 4" xfId="1492"/>
    <cellStyle name="Процентный 3 2 5" xfId="2098"/>
    <cellStyle name="Процентный 3 3" xfId="1496"/>
    <cellStyle name="Процентный 3 4" xfId="1497"/>
    <cellStyle name="Процентный 3 5" xfId="1491"/>
    <cellStyle name="Процентный 3 6" xfId="2099"/>
    <cellStyle name="Процентный 4" xfId="198"/>
    <cellStyle name="Процентный 4 2" xfId="1498"/>
    <cellStyle name="Процентный 4 2 2" xfId="1799"/>
    <cellStyle name="Процентный 4 3" xfId="1499"/>
    <cellStyle name="Процентный 4 3 2" xfId="1800"/>
    <cellStyle name="Процентный 5" xfId="199"/>
    <cellStyle name="Процентный 5 2" xfId="1801"/>
    <cellStyle name="Процентный 6" xfId="1500"/>
    <cellStyle name="Процентный 6 2" xfId="1501"/>
    <cellStyle name="Процентный 6 2 2" xfId="1502"/>
    <cellStyle name="Процентный 6 3" xfId="1503"/>
    <cellStyle name="Процентный 7" xfId="1504"/>
    <cellStyle name="Процентный 8" xfId="1505"/>
    <cellStyle name="Процентный 9" xfId="1506"/>
    <cellStyle name="Результат" xfId="1507"/>
    <cellStyle name="Результат 1" xfId="1508"/>
    <cellStyle name="Результат 1 1" xfId="1509"/>
    <cellStyle name="Результат 1 1 2" xfId="1867"/>
    <cellStyle name="Результат 1 2" xfId="1868"/>
    <cellStyle name="Результат 1_УГПБ" xfId="1510"/>
    <cellStyle name="Результат 10" xfId="2171"/>
    <cellStyle name="Результат 2" xfId="1511"/>
    <cellStyle name="Результат 2 2" xfId="1866"/>
    <cellStyle name="Результат 3" xfId="1512"/>
    <cellStyle name="Результат 3 2" xfId="1865"/>
    <cellStyle name="Результат 4" xfId="1513"/>
    <cellStyle name="Результат 4 2" xfId="1864"/>
    <cellStyle name="Результат 5" xfId="1514"/>
    <cellStyle name="Результат 5 2" xfId="1863"/>
    <cellStyle name="Результат 6" xfId="1869"/>
    <cellStyle name="Результат 7" xfId="1949"/>
    <cellStyle name="Результат 8" xfId="2062"/>
    <cellStyle name="Результат 9" xfId="2169"/>
    <cellStyle name="Связанная ячейка 2" xfId="200"/>
    <cellStyle name="Связанная ячейка 2 2" xfId="1515"/>
    <cellStyle name="Связанная ячейка 3" xfId="1516"/>
    <cellStyle name="Середній" xfId="1517"/>
    <cellStyle name="Середній 1" xfId="1518"/>
    <cellStyle name="Середній 2" xfId="1519"/>
    <cellStyle name="Середній 3" xfId="1520"/>
    <cellStyle name="Середній 4" xfId="1521"/>
    <cellStyle name="Середній_ЗапасыЛена2" xfId="1522"/>
    <cellStyle name="Стиль 1" xfId="1523"/>
    <cellStyle name="Стиль 1 2" xfId="1524"/>
    <cellStyle name="Стиль 1_Директор 2011-Шаблон" xfId="1525"/>
    <cellStyle name="Стиль ПЭО" xfId="1526"/>
    <cellStyle name="Стиль_названий" xfId="1527"/>
    <cellStyle name="Текст попередження" xfId="1528"/>
    <cellStyle name="Текст попередження 1" xfId="1529"/>
    <cellStyle name="Текст попередження 2" xfId="1530"/>
    <cellStyle name="Текст попередження 3" xfId="1531"/>
    <cellStyle name="Текст попередження 4" xfId="1532"/>
    <cellStyle name="Текст попередження_ЗапасыЛена2" xfId="1533"/>
    <cellStyle name="Текст пояснення" xfId="1534"/>
    <cellStyle name="Текст пояснення 1" xfId="1535"/>
    <cellStyle name="Текст пояснення 2" xfId="1536"/>
    <cellStyle name="Текст пояснення 3" xfId="1537"/>
    <cellStyle name="Текст пояснення 4" xfId="1538"/>
    <cellStyle name="Текст пояснення_ЗапасыЛена2" xfId="1539"/>
    <cellStyle name="Текст предупреждения 2" xfId="201"/>
    <cellStyle name="Текст предупреждения 2 2" xfId="1540"/>
    <cellStyle name="Текст предупреждения 3" xfId="1541"/>
    <cellStyle name="Тысячи [0]_1.62" xfId="1542"/>
    <cellStyle name="Тысячи_1.62" xfId="1543"/>
    <cellStyle name="Финансовый [0] 2" xfId="202"/>
    <cellStyle name="Финансовый 10" xfId="1544"/>
    <cellStyle name="Финансовый 11" xfId="1545"/>
    <cellStyle name="Финансовый 12" xfId="1546"/>
    <cellStyle name="Финансовый 13" xfId="1547"/>
    <cellStyle name="Финансовый 14" xfId="1548"/>
    <cellStyle name="Финансовый 15" xfId="1549"/>
    <cellStyle name="Финансовый 16" xfId="1550"/>
    <cellStyle name="Финансовый 17" xfId="1551"/>
    <cellStyle name="Финансовый 18" xfId="1552"/>
    <cellStyle name="Финансовый 19" xfId="1553"/>
    <cellStyle name="Финансовый 2" xfId="3"/>
    <cellStyle name="Финансовый 2 10" xfId="1554"/>
    <cellStyle name="Финансовый 2 10 2" xfId="1802"/>
    <cellStyle name="Финансовый 2 11" xfId="1555"/>
    <cellStyle name="Финансовый 2 11 2" xfId="1803"/>
    <cellStyle name="Финансовый 2 12" xfId="1556"/>
    <cellStyle name="Финансовый 2 12 2" xfId="1804"/>
    <cellStyle name="Финансовый 2 13" xfId="1557"/>
    <cellStyle name="Финансовый 2 13 2" xfId="1805"/>
    <cellStyle name="Финансовый 2 14" xfId="1558"/>
    <cellStyle name="Финансовый 2 14 2" xfId="1806"/>
    <cellStyle name="Финансовый 2 15" xfId="1559"/>
    <cellStyle name="Финансовый 2 15 2" xfId="1807"/>
    <cellStyle name="Финансовый 2 16" xfId="1560"/>
    <cellStyle name="Финансовый 2 16 2" xfId="1808"/>
    <cellStyle name="Финансовый 2 17" xfId="1561"/>
    <cellStyle name="Финансовый 2 17 2" xfId="1809"/>
    <cellStyle name="Финансовый 2 18" xfId="1562"/>
    <cellStyle name="Финансовый 2 19" xfId="1563"/>
    <cellStyle name="Финансовый 2 2" xfId="203"/>
    <cellStyle name="Финансовый 2 2 2" xfId="204"/>
    <cellStyle name="Финансовый 2 2 2 2" xfId="1564"/>
    <cellStyle name="Финансовый 2 2 2 3" xfId="2097"/>
    <cellStyle name="Финансовый 2 2 3" xfId="1565"/>
    <cellStyle name="Финансовый 2 2 3 2" xfId="1810"/>
    <cellStyle name="Финансовый 2 2 4" xfId="1566"/>
    <cellStyle name="Финансовый 2 20" xfId="1567"/>
    <cellStyle name="Финансовый 2 21" xfId="1568"/>
    <cellStyle name="Финансовый 2 22" xfId="1569"/>
    <cellStyle name="Финансовый 2 23" xfId="1570"/>
    <cellStyle name="Финансовый 2 24" xfId="2166"/>
    <cellStyle name="Финансовый 2 3" xfId="205"/>
    <cellStyle name="Финансовый 2 3 2" xfId="1811"/>
    <cellStyle name="Финансовый 2 3 3" xfId="1571"/>
    <cellStyle name="Финансовый 2 3 4" xfId="2096"/>
    <cellStyle name="Финансовый 2 4" xfId="206"/>
    <cellStyle name="Финансовый 2 4 2" xfId="1812"/>
    <cellStyle name="Финансовый 2 4 3" xfId="1572"/>
    <cellStyle name="Финансовый 2 4 4" xfId="2095"/>
    <cellStyle name="Финансовый 2 5" xfId="207"/>
    <cellStyle name="Финансовый 2 5 2" xfId="1813"/>
    <cellStyle name="Финансовый 2 5 3" xfId="1573"/>
    <cellStyle name="Финансовый 2 5 4" xfId="2094"/>
    <cellStyle name="Финансовый 2 6" xfId="208"/>
    <cellStyle name="Финансовый 2 6 2" xfId="1814"/>
    <cellStyle name="Финансовый 2 6 3" xfId="1574"/>
    <cellStyle name="Финансовый 2 6 4" xfId="2093"/>
    <cellStyle name="Финансовый 2 7" xfId="260"/>
    <cellStyle name="Финансовый 2 7 2" xfId="1815"/>
    <cellStyle name="Финансовый 2 7 3" xfId="1575"/>
    <cellStyle name="Финансовый 2 7 4" xfId="2086"/>
    <cellStyle name="Финансовый 2 8" xfId="1576"/>
    <cellStyle name="Финансовый 2 8 2" xfId="1816"/>
    <cellStyle name="Финансовый 2 9" xfId="1577"/>
    <cellStyle name="Финансовый 2 9 2" xfId="1817"/>
    <cellStyle name="Финансовый 2_Директор 2011-Шаблон" xfId="1578"/>
    <cellStyle name="Финансовый 20" xfId="1579"/>
    <cellStyle name="Финансовый 21" xfId="1580"/>
    <cellStyle name="Финансовый 22" xfId="2085"/>
    <cellStyle name="Финансовый 23" xfId="2173"/>
    <cellStyle name="Финансовый 24" xfId="2174"/>
    <cellStyle name="Финансовый 25" xfId="2172"/>
    <cellStyle name="Финансовый 26" xfId="2175"/>
    <cellStyle name="Финансовый 27" xfId="2177"/>
    <cellStyle name="Финансовый 28" xfId="2181"/>
    <cellStyle name="Финансовый 29" xfId="2182"/>
    <cellStyle name="Финансовый 3" xfId="4"/>
    <cellStyle name="Финансовый 3 2" xfId="209"/>
    <cellStyle name="Финансовый 3 2 2" xfId="1581"/>
    <cellStyle name="Финансовый 3 3" xfId="210"/>
    <cellStyle name="Финансовый 3 4" xfId="211"/>
    <cellStyle name="Финансовый 3 4 2" xfId="1582"/>
    <cellStyle name="Финансовый 3 4 3" xfId="2092"/>
    <cellStyle name="Финансовый 3 5" xfId="1583"/>
    <cellStyle name="Финансовый 3 6" xfId="1584"/>
    <cellStyle name="Финансовый 3 7" xfId="1585"/>
    <cellStyle name="Финансовый 3 8" xfId="1586"/>
    <cellStyle name="Финансовый 30" xfId="2178"/>
    <cellStyle name="Финансовый 31" xfId="2176"/>
    <cellStyle name="Финансовый 32" xfId="2180"/>
    <cellStyle name="Финансовый 33" xfId="2179"/>
    <cellStyle name="Финансовый 34" xfId="2183"/>
    <cellStyle name="Финансовый 35" xfId="2184"/>
    <cellStyle name="Финансовый 4" xfId="212"/>
    <cellStyle name="Финансовый 4 2" xfId="1588"/>
    <cellStyle name="Финансовый 4 2 2" xfId="1819"/>
    <cellStyle name="Финансовый 4 3" xfId="1589"/>
    <cellStyle name="Финансовый 4 3 2" xfId="1820"/>
    <cellStyle name="Финансовый 4 4" xfId="1590"/>
    <cellStyle name="Финансовый 4 5" xfId="1591"/>
    <cellStyle name="Финансовый 4 6" xfId="1592"/>
    <cellStyle name="Финансовый 4 7" xfId="1593"/>
    <cellStyle name="Финансовый 4 7 2" xfId="1821"/>
    <cellStyle name="Финансовый 4 8" xfId="1818"/>
    <cellStyle name="Финансовый 4 9" xfId="1587"/>
    <cellStyle name="Финансовый 5" xfId="1594"/>
    <cellStyle name="Финансовый 5 2" xfId="1822"/>
    <cellStyle name="Финансовый 6" xfId="1595"/>
    <cellStyle name="Финансовый 7" xfId="1596"/>
    <cellStyle name="Финансовый 8" xfId="1597"/>
    <cellStyle name="Финансовый 9" xfId="1598"/>
    <cellStyle name="Фінансовий 2" xfId="213"/>
    <cellStyle name="Хороший 2" xfId="214"/>
    <cellStyle name="Хороший 2 2" xfId="1599"/>
    <cellStyle name="Хороший 2 3" xfId="1600"/>
    <cellStyle name="Хороший 2 4" xfId="1601"/>
    <cellStyle name="Хороший 3" xfId="1602"/>
    <cellStyle name="Хороший 4" xfId="1603"/>
    <cellStyle name="числовой" xfId="1604"/>
    <cellStyle name="Ю" xfId="1605"/>
    <cellStyle name="Ю-FreeSet_10" xfId="1606"/>
  </cellStyles>
  <dxfs count="5">
    <dxf>
      <font>
        <b/>
        <i val="0"/>
      </font>
      <fill>
        <patternFill>
          <bgColor rgb="FFFF0000"/>
        </patternFill>
      </fill>
    </dxf>
    <dxf>
      <font>
        <b/>
        <i val="0"/>
      </font>
      <fill>
        <patternFill>
          <bgColor rgb="FFFF0000"/>
        </patternFill>
      </fill>
    </dxf>
    <dxf>
      <font>
        <color theme="0"/>
      </font>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00FFFF"/>
      <color rgb="FFFF7C80"/>
      <color rgb="FFEC20C5"/>
      <color rgb="FFFFCC0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 val="1_Структура по елементах"/>
      <sheetName val="Inform"/>
      <sheetName val="Ini"/>
      <sheetName val="м_812"/>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8">
          <cell r="AF8" t="str">
            <v>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
          <cell r="AF8" t="str">
            <v>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assump"/>
      <sheetName val="м_812"/>
      <sheetName val="СправСтатей"/>
      <sheetName val="СправСтатейРасхУК"/>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Ф2"/>
      <sheetName val="МТР Газ України"/>
      <sheetName val="PEV20002"/>
      <sheetName val="KOEF"/>
      <sheetName val="PEV20002.xls"/>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v>0</v>
          </cell>
          <cell r="AJ207">
            <v>0</v>
          </cell>
          <cell r="AK207">
            <v>68498</v>
          </cell>
          <cell r="AL207">
            <v>45429</v>
          </cell>
        </row>
        <row r="208">
          <cell r="S208">
            <v>168.1</v>
          </cell>
          <cell r="X208">
            <v>178.86</v>
          </cell>
          <cell r="Y208">
            <v>194.05</v>
          </cell>
          <cell r="Z208">
            <v>168.06</v>
          </cell>
          <cell r="AC208">
            <v>179.72</v>
          </cell>
          <cell r="AD208">
            <v>193.34</v>
          </cell>
          <cell r="AE208">
            <v>168.25</v>
          </cell>
          <cell r="AJ208">
            <v>0</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v>0</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efreshError="1">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v>0</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v>0</v>
          </cell>
          <cell r="AG216">
            <v>0</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v>0</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v>0</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36748</v>
          </cell>
          <cell r="AK201">
            <v>255.23</v>
          </cell>
          <cell r="AL201">
            <v>460.42</v>
          </cell>
          <cell r="AM201">
            <v>171.34</v>
          </cell>
          <cell r="AN201">
            <v>41.55</v>
          </cell>
          <cell r="AO201">
            <v>41.55</v>
          </cell>
          <cell r="AP201">
            <v>41.55</v>
          </cell>
          <cell r="AQ201">
            <v>0</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v>0</v>
          </cell>
          <cell r="AG216">
            <v>0</v>
          </cell>
          <cell r="AJ216">
            <v>203.98</v>
          </cell>
          <cell r="AK216">
            <v>362</v>
          </cell>
          <cell r="AL216">
            <v>136.72</v>
          </cell>
          <cell r="AN216">
            <v>152.16999999999999</v>
          </cell>
          <cell r="AO216">
            <v>152.16999999999999</v>
          </cell>
          <cell r="AP216">
            <v>152.16999999999999</v>
          </cell>
          <cell r="AQ216">
            <v>0</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0</v>
          </cell>
          <cell r="AK201">
            <v>255.23</v>
          </cell>
          <cell r="AL201">
            <v>460.42</v>
          </cell>
          <cell r="AM201">
            <v>171.34</v>
          </cell>
          <cell r="AN201">
            <v>41.55</v>
          </cell>
          <cell r="AO201">
            <v>41.55</v>
          </cell>
          <cell r="AP201">
            <v>41.55</v>
          </cell>
          <cell r="AQ201">
            <v>0</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v>0</v>
          </cell>
          <cell r="AJ206">
            <v>0</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v>0</v>
          </cell>
          <cell r="AJ206">
            <v>0</v>
          </cell>
          <cell r="AK206">
            <v>255.23</v>
          </cell>
          <cell r="AL206">
            <v>460.42</v>
          </cell>
          <cell r="AM206">
            <v>171.34</v>
          </cell>
        </row>
        <row r="207">
          <cell r="S207">
            <v>169.12</v>
          </cell>
          <cell r="X207">
            <v>186.02</v>
          </cell>
          <cell r="Y207">
            <v>223.34</v>
          </cell>
          <cell r="Z207">
            <v>169.27</v>
          </cell>
          <cell r="AC207">
            <v>192.08</v>
          </cell>
          <cell r="AD207">
            <v>239.38</v>
          </cell>
          <cell r="AE207">
            <v>169.09</v>
          </cell>
          <cell r="AI207">
            <v>0</v>
          </cell>
          <cell r="AJ207">
            <v>0</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v>0</v>
          </cell>
          <cell r="AJ207">
            <v>0</v>
          </cell>
          <cell r="AK207">
            <v>169.91</v>
          </cell>
          <cell r="AL207">
            <v>169.8</v>
          </cell>
          <cell r="AM207">
            <v>169.97</v>
          </cell>
          <cell r="AO207">
            <v>41.55</v>
          </cell>
          <cell r="AP207">
            <v>41.55</v>
          </cell>
          <cell r="AQ207">
            <v>41.55</v>
          </cell>
          <cell r="AR207">
            <v>0</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168.22</v>
          </cell>
          <cell r="AL207">
            <v>168.32</v>
          </cell>
          <cell r="AM207">
            <v>168.11</v>
          </cell>
          <cell r="AO207">
            <v>41.55</v>
          </cell>
          <cell r="AP207">
            <v>41.55</v>
          </cell>
          <cell r="AQ207">
            <v>41.55</v>
          </cell>
          <cell r="AR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v>41.55</v>
          </cell>
          <cell r="AP207">
            <v>41.55</v>
          </cell>
          <cell r="AQ207">
            <v>41.55</v>
          </cell>
          <cell r="AR207">
            <v>0</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v>0</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v>0</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v>0</v>
          </cell>
          <cell r="T187">
            <v>0</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v>0</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v>0</v>
          </cell>
          <cell r="T180">
            <v>0</v>
          </cell>
          <cell r="U180">
            <v>8.5</v>
          </cell>
          <cell r="V180" t="e">
            <v>#REF!</v>
          </cell>
          <cell r="W180">
            <v>0</v>
          </cell>
          <cell r="X180">
            <v>121.7</v>
          </cell>
          <cell r="Y180">
            <v>121.7</v>
          </cell>
          <cell r="Z180">
            <v>103.9</v>
          </cell>
          <cell r="AA180">
            <v>0</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v>0</v>
          </cell>
          <cell r="T187">
            <v>0</v>
          </cell>
          <cell r="U187">
            <v>20620</v>
          </cell>
          <cell r="V187">
            <v>12849</v>
          </cell>
          <cell r="W187">
            <v>209.13</v>
          </cell>
          <cell r="X187">
            <v>216.06</v>
          </cell>
          <cell r="Y187">
            <v>205.24</v>
          </cell>
          <cell r="Z187">
            <v>130.99</v>
          </cell>
          <cell r="AA187">
            <v>130.99</v>
          </cell>
          <cell r="AB187">
            <v>130.99</v>
          </cell>
          <cell r="AC187">
            <v>0</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v>0</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v>0</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v>0</v>
          </cell>
          <cell r="U188">
            <v>133.81</v>
          </cell>
          <cell r="V188">
            <v>134.83000000000001</v>
          </cell>
          <cell r="W188">
            <v>132.16</v>
          </cell>
          <cell r="X188">
            <v>116.9</v>
          </cell>
          <cell r="AC188">
            <v>111.7</v>
          </cell>
          <cell r="AD188">
            <v>130.99</v>
          </cell>
          <cell r="AE188">
            <v>130.99</v>
          </cell>
          <cell r="AF188">
            <v>0</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v>0</v>
          </cell>
          <cell r="AK208">
            <v>41877</v>
          </cell>
          <cell r="AL208">
            <v>16729</v>
          </cell>
          <cell r="AM208">
            <v>25148</v>
          </cell>
          <cell r="AN208">
            <v>74.900000000000006</v>
          </cell>
          <cell r="AO208">
            <v>14810</v>
          </cell>
          <cell r="AP208">
            <v>3112.427048260382</v>
          </cell>
          <cell r="AQ208">
            <v>11697.572951739618</v>
          </cell>
          <cell r="AR208">
            <v>0</v>
          </cell>
        </row>
        <row r="209">
          <cell r="S209">
            <v>167.97</v>
          </cell>
          <cell r="X209">
            <v>190.04</v>
          </cell>
          <cell r="Y209">
            <v>209.02</v>
          </cell>
          <cell r="Z209">
            <v>168.29</v>
          </cell>
          <cell r="AA209">
            <v>3965</v>
          </cell>
          <cell r="AC209">
            <v>190.65</v>
          </cell>
          <cell r="AD209">
            <v>223.9</v>
          </cell>
          <cell r="AE209">
            <v>168.12</v>
          </cell>
          <cell r="AI209">
            <v>26797</v>
          </cell>
          <cell r="AJ209">
            <v>0</v>
          </cell>
          <cell r="AK209">
            <v>184.24</v>
          </cell>
          <cell r="AL209">
            <v>215.3</v>
          </cell>
          <cell r="AM209">
            <v>168.1</v>
          </cell>
          <cell r="AN209">
            <v>3112.427048260382</v>
          </cell>
          <cell r="AO209">
            <v>41.55</v>
          </cell>
          <cell r="AP209">
            <v>41.55</v>
          </cell>
          <cell r="AQ209">
            <v>41.55</v>
          </cell>
          <cell r="AR209">
            <v>0</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v>0</v>
          </cell>
          <cell r="AK208">
            <v>175.95</v>
          </cell>
          <cell r="AL208">
            <v>193.69</v>
          </cell>
          <cell r="AM208">
            <v>168.13</v>
          </cell>
          <cell r="AN208">
            <v>74.900000000000006</v>
          </cell>
          <cell r="AO208">
            <v>41.55</v>
          </cell>
          <cell r="AP208">
            <v>41.55</v>
          </cell>
          <cell r="AQ208">
            <v>41.55</v>
          </cell>
          <cell r="AR208">
            <v>0</v>
          </cell>
        </row>
        <row r="209">
          <cell r="S209">
            <v>21522</v>
          </cell>
          <cell r="X209">
            <v>25680</v>
          </cell>
          <cell r="Y209">
            <v>10797</v>
          </cell>
          <cell r="Z209">
            <v>14883</v>
          </cell>
          <cell r="AA209">
            <v>14883</v>
          </cell>
          <cell r="AC209">
            <v>22580</v>
          </cell>
          <cell r="AD209">
            <v>9180</v>
          </cell>
          <cell r="AE209">
            <v>13400</v>
          </cell>
          <cell r="AI209">
            <v>26797</v>
          </cell>
          <cell r="AJ209">
            <v>0</v>
          </cell>
          <cell r="AK209">
            <v>69781</v>
          </cell>
          <cell r="AL209">
            <v>19977</v>
          </cell>
          <cell r="AM209">
            <v>0</v>
          </cell>
          <cell r="AN209">
            <v>3112.427048260382</v>
          </cell>
          <cell r="AO209">
            <v>52</v>
          </cell>
          <cell r="AP209">
            <v>52</v>
          </cell>
          <cell r="AQ209">
            <v>11697.572951739618</v>
          </cell>
          <cell r="AR209">
            <v>0</v>
          </cell>
        </row>
        <row r="210">
          <cell r="S210">
            <v>168.14</v>
          </cell>
          <cell r="X210">
            <v>24969</v>
          </cell>
          <cell r="Y210">
            <v>168.18</v>
          </cell>
          <cell r="Z210">
            <v>168.17</v>
          </cell>
          <cell r="AC210">
            <v>24028</v>
          </cell>
          <cell r="AD210">
            <v>168.13</v>
          </cell>
          <cell r="AE210">
            <v>168.13</v>
          </cell>
          <cell r="AI210">
            <v>168.11</v>
          </cell>
          <cell r="AJ210">
            <v>0</v>
          </cell>
          <cell r="AK210">
            <v>68498</v>
          </cell>
          <cell r="AL210">
            <v>23068</v>
          </cell>
          <cell r="AM210">
            <v>45430</v>
          </cell>
          <cell r="AN210">
            <v>41.55</v>
          </cell>
          <cell r="AO210">
            <v>14862</v>
          </cell>
          <cell r="AP210">
            <v>3164.427048260382</v>
          </cell>
          <cell r="AQ210">
            <v>11697.572951739618</v>
          </cell>
          <cell r="AR210">
            <v>0</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v>0</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v>0</v>
          </cell>
          <cell r="AK208">
            <v>415</v>
          </cell>
          <cell r="AL208">
            <v>118.80000000000001</v>
          </cell>
          <cell r="AM208">
            <v>296.2</v>
          </cell>
          <cell r="AO208">
            <v>356.4</v>
          </cell>
          <cell r="AP208">
            <v>74.900000000000006</v>
          </cell>
          <cell r="AQ208">
            <v>281.5</v>
          </cell>
          <cell r="AR208">
            <v>0</v>
          </cell>
        </row>
        <row r="209">
          <cell r="S209">
            <v>21522</v>
          </cell>
          <cell r="X209">
            <v>25680</v>
          </cell>
          <cell r="Y209">
            <v>10797</v>
          </cell>
          <cell r="Z209">
            <v>14883</v>
          </cell>
          <cell r="AA209">
            <v>14883</v>
          </cell>
          <cell r="AC209">
            <v>22580</v>
          </cell>
          <cell r="AD209">
            <v>9180</v>
          </cell>
          <cell r="AE209">
            <v>13400</v>
          </cell>
          <cell r="AJ209">
            <v>0</v>
          </cell>
          <cell r="AK209">
            <v>69781</v>
          </cell>
          <cell r="AL209">
            <v>19977</v>
          </cell>
          <cell r="AM209">
            <v>49805</v>
          </cell>
          <cell r="AO209">
            <v>14810</v>
          </cell>
          <cell r="AP209">
            <v>3112.427048260382</v>
          </cell>
          <cell r="AQ209">
            <v>11697.572951739618</v>
          </cell>
          <cell r="AR209">
            <v>0</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v>0</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S208">
            <v>128</v>
          </cell>
          <cell r="X208">
            <v>152.69999999999999</v>
          </cell>
          <cell r="Y208">
            <v>64.2</v>
          </cell>
          <cell r="Z208">
            <v>88.5</v>
          </cell>
          <cell r="AC208">
            <v>134.30000000000001</v>
          </cell>
          <cell r="AD208">
            <v>54.6</v>
          </cell>
          <cell r="AE208">
            <v>79.7</v>
          </cell>
          <cell r="AJ208">
            <v>0</v>
          </cell>
          <cell r="AK208">
            <v>415</v>
          </cell>
          <cell r="AL208">
            <v>118.80000000000001</v>
          </cell>
          <cell r="AM208">
            <v>0</v>
          </cell>
          <cell r="AN208">
            <v>52</v>
          </cell>
          <cell r="AO208">
            <v>52</v>
          </cell>
          <cell r="AP208">
            <v>74.900000000000006</v>
          </cell>
          <cell r="AQ208">
            <v>281.5</v>
          </cell>
          <cell r="AR208">
            <v>0</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v>0</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v>0</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v>0</v>
          </cell>
          <cell r="T188">
            <v>0</v>
          </cell>
          <cell r="U188">
            <v>51.4</v>
          </cell>
          <cell r="V188">
            <v>-51.4</v>
          </cell>
          <cell r="W188">
            <v>132.16</v>
          </cell>
          <cell r="Y188">
            <v>149.6</v>
          </cell>
          <cell r="Z188">
            <v>52.7</v>
          </cell>
          <cell r="AA188">
            <v>96.899999999999991</v>
          </cell>
          <cell r="AC188">
            <v>130.99</v>
          </cell>
          <cell r="AD188">
            <v>130.99</v>
          </cell>
          <cell r="AE188">
            <v>130.99</v>
          </cell>
          <cell r="AF188">
            <v>0</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row r="1">
          <cell r="L1" t="str">
            <v>п</v>
          </cell>
        </row>
      </sheetData>
      <sheetData sheetId="73">
        <row r="1">
          <cell r="L1" t="str">
            <v>п</v>
          </cell>
        </row>
      </sheetData>
      <sheetData sheetId="74">
        <row r="1">
          <cell r="L1" t="str">
            <v>п</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zakon2.rada.gov.ua/laws/show/z0643-16/print"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5" tint="0.79998168889431442"/>
    <outlinePr summaryBelow="0"/>
  </sheetPr>
  <dimension ref="A1:BY63"/>
  <sheetViews>
    <sheetView tabSelected="1" topLeftCell="B1" zoomScaleNormal="100" zoomScaleSheetLayoutView="115" workbookViewId="0">
      <selection activeCell="AE7" sqref="AE7"/>
    </sheetView>
  </sheetViews>
  <sheetFormatPr defaultColWidth="9.140625" defaultRowHeight="15"/>
  <cols>
    <col min="1" max="1" width="5" style="1" hidden="1" customWidth="1"/>
    <col min="2" max="2" width="5.42578125" style="1" customWidth="1"/>
    <col min="3" max="3" width="35.28515625" style="2" customWidth="1"/>
    <col min="4" max="4" width="8.28515625" style="2" customWidth="1"/>
    <col min="5" max="7" width="8.5703125" style="2" customWidth="1"/>
    <col min="8" max="8" width="9.5703125" style="2" customWidth="1"/>
    <col min="9" max="10" width="8" style="2" customWidth="1"/>
    <col min="11" max="12" width="7.85546875" style="2" customWidth="1"/>
    <col min="13" max="13" width="7.7109375" style="2" customWidth="1"/>
    <col min="14" max="14" width="8" style="2" customWidth="1"/>
    <col min="15" max="15" width="8" style="149" customWidth="1"/>
    <col min="16" max="16" width="8.28515625" style="2" customWidth="1"/>
    <col min="17" max="17" width="7.140625" style="2" hidden="1" customWidth="1"/>
    <col min="18" max="18" width="6.42578125" style="2" hidden="1" customWidth="1"/>
    <col min="19" max="20" width="6.140625" style="2" hidden="1" customWidth="1"/>
    <col min="21" max="21" width="8.7109375" style="2" customWidth="1"/>
    <col min="22" max="22" width="8" style="2" customWidth="1"/>
    <col min="23" max="23" width="7.7109375" style="149" customWidth="1"/>
    <col min="24" max="24" width="10.42578125" style="2" customWidth="1"/>
    <col min="25" max="25" width="8" style="2" customWidth="1"/>
    <col min="26" max="26" width="7.42578125" style="2" customWidth="1"/>
    <col min="27" max="27" width="7.7109375" style="155" customWidth="1"/>
    <col min="28" max="28" width="8.85546875" style="2" customWidth="1"/>
    <col min="29" max="29" width="9.140625" customWidth="1"/>
    <col min="30" max="30" width="10.42578125" customWidth="1"/>
    <col min="31" max="52" width="9.140625" customWidth="1"/>
    <col min="78" max="16384" width="9.140625" style="2"/>
  </cols>
  <sheetData>
    <row r="1" spans="1:77" s="71" customFormat="1" ht="13.9" customHeight="1">
      <c r="A1" s="68"/>
      <c r="B1" s="68"/>
      <c r="C1" s="63"/>
      <c r="D1" s="69"/>
      <c r="E1" s="69"/>
      <c r="F1" s="69"/>
      <c r="G1" s="69"/>
      <c r="H1" s="339"/>
      <c r="I1" s="69"/>
      <c r="J1" s="69"/>
      <c r="K1" s="69"/>
      <c r="L1" s="69"/>
      <c r="M1" s="69"/>
      <c r="N1" s="69"/>
      <c r="O1" s="64"/>
      <c r="P1" s="70"/>
      <c r="Q1" s="70"/>
      <c r="R1" s="70"/>
      <c r="S1" s="70"/>
      <c r="T1" s="70"/>
      <c r="U1" s="70"/>
      <c r="V1" s="70"/>
      <c r="W1" s="65"/>
      <c r="Y1" s="128"/>
      <c r="Z1" s="128"/>
      <c r="AA1" s="151"/>
      <c r="AB1" s="128" t="s">
        <v>374</v>
      </c>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row>
    <row r="2" spans="1:77" s="71" customFormat="1" ht="13.9" customHeight="1">
      <c r="A2" s="68"/>
      <c r="B2" s="116" t="s">
        <v>373</v>
      </c>
      <c r="C2" s="145"/>
      <c r="D2" s="146"/>
      <c r="E2" s="116"/>
      <c r="F2" s="116"/>
      <c r="G2" s="116"/>
      <c r="H2" s="116"/>
      <c r="I2" s="116"/>
      <c r="J2" s="116"/>
      <c r="K2" s="116"/>
      <c r="L2" s="116"/>
      <c r="M2" s="116"/>
      <c r="N2" s="116"/>
      <c r="O2" s="117"/>
      <c r="P2" s="116"/>
      <c r="Q2" s="116"/>
      <c r="R2" s="116"/>
      <c r="S2" s="116"/>
      <c r="T2" s="116"/>
      <c r="U2" s="116"/>
      <c r="V2" s="116"/>
      <c r="W2" s="117"/>
      <c r="X2" s="116"/>
      <c r="Y2" s="116"/>
      <c r="Z2" s="116"/>
      <c r="AA2" s="152"/>
      <c r="AB2" s="116"/>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row>
    <row r="3" spans="1:77" s="71" customFormat="1" ht="14.45" customHeight="1">
      <c r="A3" s="68"/>
      <c r="B3" s="116" t="s">
        <v>148</v>
      </c>
      <c r="C3" s="116"/>
      <c r="D3" s="116"/>
      <c r="E3" s="116"/>
      <c r="F3" s="116"/>
      <c r="G3" s="116"/>
      <c r="H3" s="116"/>
      <c r="I3" s="116"/>
      <c r="J3" s="116"/>
      <c r="K3" s="116"/>
      <c r="L3" s="116"/>
      <c r="M3" s="116"/>
      <c r="N3" s="116"/>
      <c r="O3" s="117"/>
      <c r="P3" s="116"/>
      <c r="Q3" s="116"/>
      <c r="R3" s="116"/>
      <c r="S3" s="116"/>
      <c r="T3" s="116"/>
      <c r="U3" s="116"/>
      <c r="V3" s="116"/>
      <c r="W3" s="117"/>
      <c r="X3" s="116"/>
      <c r="Y3" s="116"/>
      <c r="Z3" s="116"/>
      <c r="AA3" s="152"/>
      <c r="AB3" s="116"/>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row>
    <row r="4" spans="1:77" s="71" customFormat="1">
      <c r="A4" s="68"/>
      <c r="B4" s="117" t="s">
        <v>633</v>
      </c>
      <c r="C4" s="121"/>
      <c r="D4" s="146"/>
      <c r="E4" s="117"/>
      <c r="F4" s="117"/>
      <c r="G4" s="117"/>
      <c r="H4" s="117"/>
      <c r="I4" s="117"/>
      <c r="J4" s="117"/>
      <c r="K4" s="117"/>
      <c r="L4" s="117"/>
      <c r="M4" s="117"/>
      <c r="N4" s="117"/>
      <c r="O4" s="117"/>
      <c r="P4" s="117"/>
      <c r="Q4" s="117"/>
      <c r="R4" s="117"/>
      <c r="S4" s="117"/>
      <c r="T4" s="117"/>
      <c r="U4" s="117"/>
      <c r="V4" s="117"/>
      <c r="W4" s="117"/>
      <c r="X4" s="117"/>
      <c r="Y4" s="116"/>
      <c r="Z4" s="116"/>
      <c r="AA4" s="152"/>
      <c r="AB4" s="116"/>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row>
    <row r="5" spans="1:77" s="71" customFormat="1">
      <c r="A5" s="68"/>
      <c r="B5" s="117" t="s">
        <v>641</v>
      </c>
      <c r="C5" s="121"/>
      <c r="D5" s="146"/>
      <c r="E5" s="117"/>
      <c r="F5" s="117"/>
      <c r="G5" s="117"/>
      <c r="H5" s="117"/>
      <c r="I5" s="117"/>
      <c r="J5" s="117"/>
      <c r="K5" s="117"/>
      <c r="L5" s="117"/>
      <c r="M5" s="117"/>
      <c r="N5" s="117"/>
      <c r="O5" s="117"/>
      <c r="P5" s="117"/>
      <c r="Q5" s="117"/>
      <c r="R5" s="117"/>
      <c r="S5" s="117"/>
      <c r="T5" s="117"/>
      <c r="U5" s="117"/>
      <c r="V5" s="117"/>
      <c r="W5" s="117"/>
      <c r="X5" s="117"/>
      <c r="Y5" s="116"/>
      <c r="Z5" s="116"/>
      <c r="AA5" s="152"/>
      <c r="AB5" s="116"/>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row>
    <row r="6" spans="1:77" s="74" customFormat="1">
      <c r="A6" s="72"/>
      <c r="B6" s="72"/>
      <c r="C6" s="73"/>
      <c r="E6" s="369"/>
      <c r="F6" s="369"/>
      <c r="G6" s="369"/>
      <c r="H6" s="369"/>
      <c r="I6" s="369"/>
      <c r="J6" s="369"/>
      <c r="K6" s="369"/>
      <c r="L6" s="369"/>
      <c r="M6" s="369"/>
      <c r="N6" s="369"/>
      <c r="O6" s="369"/>
      <c r="P6" s="369"/>
      <c r="Q6" s="369"/>
      <c r="R6" s="369"/>
      <c r="S6" s="369"/>
      <c r="T6" s="369"/>
      <c r="U6" s="369"/>
      <c r="V6" s="369"/>
      <c r="W6" s="369"/>
      <c r="X6" s="369"/>
      <c r="Y6" s="369"/>
      <c r="Z6" s="369"/>
      <c r="AA6" s="369"/>
      <c r="AB6" s="368" t="s">
        <v>149</v>
      </c>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row>
    <row r="7" spans="1:77" ht="16.5" customHeight="1">
      <c r="A7" s="471" t="s">
        <v>4</v>
      </c>
      <c r="B7" s="471" t="s">
        <v>4</v>
      </c>
      <c r="C7" s="472" t="s">
        <v>5</v>
      </c>
      <c r="D7" s="473" t="s">
        <v>17</v>
      </c>
      <c r="E7" s="474" t="s">
        <v>635</v>
      </c>
      <c r="F7" s="475"/>
      <c r="G7" s="475"/>
      <c r="H7" s="476"/>
      <c r="I7" s="474" t="s">
        <v>18</v>
      </c>
      <c r="J7" s="475"/>
      <c r="K7" s="475"/>
      <c r="L7" s="476"/>
      <c r="M7" s="474" t="s">
        <v>121</v>
      </c>
      <c r="N7" s="475"/>
      <c r="O7" s="475"/>
      <c r="P7" s="476"/>
      <c r="Q7" s="474" t="s">
        <v>142</v>
      </c>
      <c r="R7" s="475"/>
      <c r="S7" s="475"/>
      <c r="T7" s="476"/>
      <c r="U7" s="482" t="s">
        <v>19</v>
      </c>
      <c r="V7" s="482"/>
      <c r="W7" s="482"/>
      <c r="X7" s="482"/>
      <c r="Y7" s="473" t="s">
        <v>20</v>
      </c>
      <c r="Z7" s="473"/>
      <c r="AA7" s="473"/>
      <c r="AB7" s="473"/>
    </row>
    <row r="8" spans="1:77" ht="51.75" customHeight="1">
      <c r="A8" s="471"/>
      <c r="B8" s="471"/>
      <c r="C8" s="472"/>
      <c r="D8" s="473"/>
      <c r="E8" s="477"/>
      <c r="F8" s="478"/>
      <c r="G8" s="478"/>
      <c r="H8" s="479"/>
      <c r="I8" s="477"/>
      <c r="J8" s="478"/>
      <c r="K8" s="478"/>
      <c r="L8" s="479"/>
      <c r="M8" s="477"/>
      <c r="N8" s="478"/>
      <c r="O8" s="478"/>
      <c r="P8" s="479"/>
      <c r="Q8" s="477"/>
      <c r="R8" s="478"/>
      <c r="S8" s="478"/>
      <c r="T8" s="479"/>
      <c r="U8" s="482"/>
      <c r="V8" s="482"/>
      <c r="W8" s="482"/>
      <c r="X8" s="482"/>
      <c r="Y8" s="473"/>
      <c r="Z8" s="473"/>
      <c r="AA8" s="473"/>
      <c r="AB8" s="473"/>
    </row>
    <row r="9" spans="1:77" ht="63.75" customHeight="1">
      <c r="A9" s="471"/>
      <c r="B9" s="471"/>
      <c r="C9" s="472"/>
      <c r="D9" s="473"/>
      <c r="E9" s="30" t="s">
        <v>192</v>
      </c>
      <c r="F9" s="30" t="s">
        <v>151</v>
      </c>
      <c r="G9" s="30" t="s">
        <v>152</v>
      </c>
      <c r="H9" s="383" t="s">
        <v>143</v>
      </c>
      <c r="I9" s="383" t="s">
        <v>192</v>
      </c>
      <c r="J9" s="383" t="s">
        <v>151</v>
      </c>
      <c r="K9" s="383" t="s">
        <v>152</v>
      </c>
      <c r="L9" s="383" t="s">
        <v>143</v>
      </c>
      <c r="M9" s="383" t="s">
        <v>192</v>
      </c>
      <c r="N9" s="383" t="s">
        <v>151</v>
      </c>
      <c r="O9" s="383" t="s">
        <v>152</v>
      </c>
      <c r="P9" s="383" t="s">
        <v>143</v>
      </c>
      <c r="Q9" s="383" t="s">
        <v>150</v>
      </c>
      <c r="R9" s="383" t="s">
        <v>151</v>
      </c>
      <c r="S9" s="383" t="s">
        <v>152</v>
      </c>
      <c r="T9" s="383" t="s">
        <v>143</v>
      </c>
      <c r="U9" s="383" t="s">
        <v>192</v>
      </c>
      <c r="V9" s="383" t="s">
        <v>151</v>
      </c>
      <c r="W9" s="383" t="s">
        <v>152</v>
      </c>
      <c r="X9" s="383" t="s">
        <v>143</v>
      </c>
      <c r="Y9" s="383" t="s">
        <v>192</v>
      </c>
      <c r="Z9" s="383" t="s">
        <v>151</v>
      </c>
      <c r="AA9" s="383" t="s">
        <v>152</v>
      </c>
      <c r="AB9" s="383" t="s">
        <v>143</v>
      </c>
    </row>
    <row r="10" spans="1:77" ht="23.25" customHeight="1">
      <c r="A10" s="111"/>
      <c r="B10" s="111"/>
      <c r="C10" s="118"/>
      <c r="D10" s="112"/>
      <c r="E10" s="15">
        <v>2021</v>
      </c>
      <c r="F10" s="15">
        <v>2022</v>
      </c>
      <c r="G10" s="15" t="s">
        <v>632</v>
      </c>
      <c r="H10" s="385" t="s">
        <v>639</v>
      </c>
      <c r="I10" s="385">
        <v>2021</v>
      </c>
      <c r="J10" s="385">
        <v>2022</v>
      </c>
      <c r="K10" s="385" t="s">
        <v>632</v>
      </c>
      <c r="L10" s="385" t="s">
        <v>639</v>
      </c>
      <c r="M10" s="385">
        <v>2021</v>
      </c>
      <c r="N10" s="385">
        <v>2022</v>
      </c>
      <c r="O10" s="385" t="s">
        <v>632</v>
      </c>
      <c r="P10" s="385" t="s">
        <v>639</v>
      </c>
      <c r="Q10" s="385">
        <v>2021</v>
      </c>
      <c r="R10" s="385">
        <v>2022</v>
      </c>
      <c r="S10" s="385" t="s">
        <v>632</v>
      </c>
      <c r="T10" s="385" t="s">
        <v>639</v>
      </c>
      <c r="U10" s="385">
        <v>2021</v>
      </c>
      <c r="V10" s="385">
        <v>2022</v>
      </c>
      <c r="W10" s="385" t="s">
        <v>632</v>
      </c>
      <c r="X10" s="385" t="s">
        <v>639</v>
      </c>
      <c r="Y10" s="385">
        <v>2021</v>
      </c>
      <c r="Z10" s="385">
        <v>2022</v>
      </c>
      <c r="AA10" s="385" t="s">
        <v>632</v>
      </c>
      <c r="AB10" s="385" t="s">
        <v>639</v>
      </c>
    </row>
    <row r="11" spans="1:77" s="161" customFormat="1">
      <c r="A11" s="11">
        <v>1</v>
      </c>
      <c r="B11" s="31">
        <v>1</v>
      </c>
      <c r="C11" s="446" t="s">
        <v>153</v>
      </c>
      <c r="D11" s="176" t="s">
        <v>21</v>
      </c>
      <c r="E11" s="386">
        <v>81880.319000000003</v>
      </c>
      <c r="F11" s="386">
        <v>65180.201000000008</v>
      </c>
      <c r="G11" s="386">
        <v>72088.728607518176</v>
      </c>
      <c r="H11" s="386">
        <v>106777.59944913693</v>
      </c>
      <c r="I11" s="386">
        <v>63074.520146600422</v>
      </c>
      <c r="J11" s="386">
        <v>47972.27502982338</v>
      </c>
      <c r="K11" s="386">
        <v>49014.187560488186</v>
      </c>
      <c r="L11" s="386">
        <v>64846.299980461758</v>
      </c>
      <c r="M11" s="386">
        <v>0</v>
      </c>
      <c r="N11" s="386">
        <v>0</v>
      </c>
      <c r="O11" s="386">
        <v>0</v>
      </c>
      <c r="P11" s="386">
        <v>0</v>
      </c>
      <c r="Q11" s="386">
        <v>0</v>
      </c>
      <c r="R11" s="386">
        <v>0</v>
      </c>
      <c r="S11" s="386">
        <v>0</v>
      </c>
      <c r="T11" s="386">
        <v>0</v>
      </c>
      <c r="U11" s="386">
        <v>15265.234933345699</v>
      </c>
      <c r="V11" s="386">
        <v>14109.033925223628</v>
      </c>
      <c r="W11" s="386">
        <v>20136.436573646963</v>
      </c>
      <c r="X11" s="386">
        <v>27925.244507816489</v>
      </c>
      <c r="Y11" s="386">
        <v>3540.5639200538799</v>
      </c>
      <c r="Z11" s="386">
        <v>3098.8920449529942</v>
      </c>
      <c r="AA11" s="386">
        <v>2938.0994733830407</v>
      </c>
      <c r="AB11" s="386">
        <v>14006.05496085867</v>
      </c>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row>
    <row r="12" spans="1:77" s="161" customFormat="1">
      <c r="A12" s="11" t="s">
        <v>7</v>
      </c>
      <c r="B12" s="31" t="s">
        <v>7</v>
      </c>
      <c r="C12" s="446" t="s">
        <v>154</v>
      </c>
      <c r="D12" s="176" t="s">
        <v>21</v>
      </c>
      <c r="E12" s="177">
        <v>58839.095999999998</v>
      </c>
      <c r="F12" s="177">
        <v>39032.515000000007</v>
      </c>
      <c r="G12" s="177">
        <v>53591.286427986393</v>
      </c>
      <c r="H12" s="177">
        <v>77014.283623792639</v>
      </c>
      <c r="I12" s="177">
        <v>44627.647836277494</v>
      </c>
      <c r="J12" s="177">
        <v>27214.81196071146</v>
      </c>
      <c r="K12" s="177">
        <v>34588.511571158582</v>
      </c>
      <c r="L12" s="177">
        <v>42860.055575275794</v>
      </c>
      <c r="M12" s="177">
        <v>0</v>
      </c>
      <c r="N12" s="177">
        <v>0</v>
      </c>
      <c r="O12" s="177">
        <v>0</v>
      </c>
      <c r="P12" s="177">
        <v>0</v>
      </c>
      <c r="Q12" s="177">
        <v>0</v>
      </c>
      <c r="R12" s="177">
        <v>0</v>
      </c>
      <c r="S12" s="177">
        <v>0</v>
      </c>
      <c r="T12" s="177">
        <v>0</v>
      </c>
      <c r="U12" s="177">
        <v>11456.169129985647</v>
      </c>
      <c r="V12" s="177">
        <v>9494.4496160313029</v>
      </c>
      <c r="W12" s="177">
        <v>16460.119297913156</v>
      </c>
      <c r="X12" s="177">
        <v>21793.750204166852</v>
      </c>
      <c r="Y12" s="177">
        <v>2755.2790337368619</v>
      </c>
      <c r="Z12" s="177">
        <v>2323.2534232572393</v>
      </c>
      <c r="AA12" s="177">
        <v>2542.6555589146587</v>
      </c>
      <c r="AB12" s="177">
        <v>12360.477844349984</v>
      </c>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row>
    <row r="13" spans="1:77" s="161" customFormat="1">
      <c r="A13" s="11" t="s">
        <v>22</v>
      </c>
      <c r="B13" s="11" t="s">
        <v>22</v>
      </c>
      <c r="C13" s="447" t="s">
        <v>23</v>
      </c>
      <c r="D13" s="444" t="s">
        <v>21</v>
      </c>
      <c r="E13" s="177">
        <v>54038.171000000002</v>
      </c>
      <c r="F13" s="177">
        <v>34499.797000000006</v>
      </c>
      <c r="G13" s="177">
        <v>49173.81</v>
      </c>
      <c r="H13" s="177">
        <v>67310.697497921938</v>
      </c>
      <c r="I13" s="171">
        <v>40747.131999999998</v>
      </c>
      <c r="J13" s="171">
        <v>23585.915000000001</v>
      </c>
      <c r="K13" s="171">
        <v>31110.15</v>
      </c>
      <c r="L13" s="177">
        <v>35616.709206204709</v>
      </c>
      <c r="M13" s="171">
        <v>0</v>
      </c>
      <c r="N13" s="171">
        <v>0</v>
      </c>
      <c r="O13" s="171">
        <v>0</v>
      </c>
      <c r="P13" s="177">
        <v>0</v>
      </c>
      <c r="Q13" s="177"/>
      <c r="R13" s="177"/>
      <c r="S13" s="177"/>
      <c r="T13" s="177"/>
      <c r="U13" s="171">
        <v>10693.08</v>
      </c>
      <c r="V13" s="171">
        <v>8720.6859999999997</v>
      </c>
      <c r="W13" s="171">
        <v>15612.21</v>
      </c>
      <c r="X13" s="177">
        <v>19854.080984294615</v>
      </c>
      <c r="Y13" s="171">
        <v>2597.9589999999998</v>
      </c>
      <c r="Z13" s="171">
        <v>2193.1959999999999</v>
      </c>
      <c r="AA13" s="171">
        <v>2451.4499999999998</v>
      </c>
      <c r="AB13" s="177">
        <v>11839.907307422614</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row>
    <row r="14" spans="1:77" s="161" customFormat="1">
      <c r="A14" s="11" t="s">
        <v>115</v>
      </c>
      <c r="B14" s="11" t="s">
        <v>24</v>
      </c>
      <c r="C14" s="448" t="s">
        <v>25</v>
      </c>
      <c r="D14" s="444" t="s">
        <v>21</v>
      </c>
      <c r="E14" s="177">
        <v>4009.788</v>
      </c>
      <c r="F14" s="177">
        <v>3378.6509999999998</v>
      </c>
      <c r="G14" s="177">
        <v>3545.7451801589173</v>
      </c>
      <c r="H14" s="177">
        <v>7456.9473150833446</v>
      </c>
      <c r="I14" s="171">
        <v>3210.2483113619946</v>
      </c>
      <c r="J14" s="171">
        <v>2682.1579299949549</v>
      </c>
      <c r="K14" s="171">
        <v>2765.2355628107807</v>
      </c>
      <c r="L14" s="177">
        <v>5508.4677778545592</v>
      </c>
      <c r="M14" s="171">
        <v>0</v>
      </c>
      <c r="N14" s="171">
        <v>0</v>
      </c>
      <c r="O14" s="171">
        <v>0</v>
      </c>
      <c r="P14" s="177">
        <v>0</v>
      </c>
      <c r="Q14" s="177"/>
      <c r="R14" s="177"/>
      <c r="S14" s="177"/>
      <c r="T14" s="177"/>
      <c r="U14" s="171">
        <v>662.87915140283565</v>
      </c>
      <c r="V14" s="171">
        <v>596.26958541711701</v>
      </c>
      <c r="W14" s="171">
        <v>704.70758379394351</v>
      </c>
      <c r="X14" s="177">
        <v>1536.1940938756304</v>
      </c>
      <c r="Y14" s="171">
        <v>136.6605372351695</v>
      </c>
      <c r="Z14" s="171">
        <v>100.22348458792807</v>
      </c>
      <c r="AA14" s="171">
        <v>75.802033554192718</v>
      </c>
      <c r="AB14" s="177">
        <v>412.28544335315468</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row>
    <row r="15" spans="1:77" s="161" customFormat="1" ht="33.75">
      <c r="A15" s="11"/>
      <c r="B15" s="11" t="s">
        <v>26</v>
      </c>
      <c r="C15" s="445" t="s">
        <v>643</v>
      </c>
      <c r="D15" s="444" t="s">
        <v>21</v>
      </c>
      <c r="E15" s="177">
        <v>184.96199999999999</v>
      </c>
      <c r="F15" s="177">
        <v>148.33000000000001</v>
      </c>
      <c r="G15" s="177">
        <v>151.21</v>
      </c>
      <c r="H15" s="177">
        <v>288.10195044</v>
      </c>
      <c r="I15" s="171">
        <v>184.96199999999999</v>
      </c>
      <c r="J15" s="171">
        <v>148.33000000000001</v>
      </c>
      <c r="K15" s="171">
        <v>151.21</v>
      </c>
      <c r="L15" s="177">
        <v>288.10195044</v>
      </c>
      <c r="M15" s="171">
        <v>0</v>
      </c>
      <c r="N15" s="171">
        <v>0</v>
      </c>
      <c r="O15" s="171">
        <v>0</v>
      </c>
      <c r="P15" s="177">
        <v>0</v>
      </c>
      <c r="Q15" s="177"/>
      <c r="R15" s="177"/>
      <c r="S15" s="177"/>
      <c r="T15" s="177"/>
      <c r="U15" s="171">
        <v>0</v>
      </c>
      <c r="V15" s="171">
        <v>0</v>
      </c>
      <c r="W15" s="171">
        <v>0</v>
      </c>
      <c r="X15" s="177">
        <v>0</v>
      </c>
      <c r="Y15" s="171">
        <v>0</v>
      </c>
      <c r="Z15" s="171">
        <v>0</v>
      </c>
      <c r="AA15" s="171">
        <v>0</v>
      </c>
      <c r="AB15" s="177">
        <v>0</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row>
    <row r="16" spans="1:77" s="161" customFormat="1" ht="22.5">
      <c r="A16" s="11" t="s">
        <v>26</v>
      </c>
      <c r="B16" s="31" t="s">
        <v>27</v>
      </c>
      <c r="C16" s="446" t="s">
        <v>28</v>
      </c>
      <c r="D16" s="176" t="s">
        <v>21</v>
      </c>
      <c r="E16" s="177">
        <v>18.146999999999995</v>
      </c>
      <c r="F16" s="177">
        <v>21.981000000000002</v>
      </c>
      <c r="G16" s="177">
        <v>33.634865095555554</v>
      </c>
      <c r="H16" s="177">
        <v>26.182659546315787</v>
      </c>
      <c r="I16" s="171">
        <v>14.528542682627139</v>
      </c>
      <c r="J16" s="171">
        <v>17.449719861334927</v>
      </c>
      <c r="K16" s="171">
        <v>26.230967085007702</v>
      </c>
      <c r="L16" s="177">
        <v>19.341203626004781</v>
      </c>
      <c r="M16" s="171">
        <v>0</v>
      </c>
      <c r="N16" s="171">
        <v>0</v>
      </c>
      <c r="O16" s="171">
        <v>0</v>
      </c>
      <c r="P16" s="177">
        <v>0</v>
      </c>
      <c r="Q16" s="177"/>
      <c r="R16" s="177"/>
      <c r="S16" s="177"/>
      <c r="T16" s="177"/>
      <c r="U16" s="171">
        <v>2.999976048735558</v>
      </c>
      <c r="V16" s="171">
        <v>3.8792410808496203</v>
      </c>
      <c r="W16" s="171">
        <v>6.6848414954799056</v>
      </c>
      <c r="X16" s="177">
        <v>5.3938488844690413</v>
      </c>
      <c r="Y16" s="171">
        <v>0.61848126863729969</v>
      </c>
      <c r="Z16" s="171">
        <v>0.65203905781545568</v>
      </c>
      <c r="AA16" s="171">
        <v>0.71905651506794899</v>
      </c>
      <c r="AB16" s="177">
        <v>1.4476070358419668</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row>
    <row r="17" spans="1:77" s="161" customFormat="1" ht="22.5">
      <c r="A17" s="11"/>
      <c r="B17" s="31" t="s">
        <v>29</v>
      </c>
      <c r="C17" s="36" t="s">
        <v>30</v>
      </c>
      <c r="D17" s="32" t="s">
        <v>21</v>
      </c>
      <c r="E17" s="177">
        <v>588.02800000000002</v>
      </c>
      <c r="F17" s="177">
        <v>983.75599999999997</v>
      </c>
      <c r="G17" s="177">
        <v>686.88638273191941</v>
      </c>
      <c r="H17" s="177">
        <v>1932.3542008010311</v>
      </c>
      <c r="I17" s="171">
        <v>470.77698223286893</v>
      </c>
      <c r="J17" s="171">
        <v>780.95931085516588</v>
      </c>
      <c r="K17" s="171">
        <v>535.68504126278788</v>
      </c>
      <c r="L17" s="177">
        <v>1427.4354371505185</v>
      </c>
      <c r="M17" s="171">
        <v>0</v>
      </c>
      <c r="N17" s="171">
        <v>0</v>
      </c>
      <c r="O17" s="171">
        <v>0</v>
      </c>
      <c r="P17" s="177">
        <v>0</v>
      </c>
      <c r="Q17" s="177"/>
      <c r="R17" s="177"/>
      <c r="S17" s="177"/>
      <c r="T17" s="177"/>
      <c r="U17" s="171">
        <v>97.21000253407577</v>
      </c>
      <c r="V17" s="171">
        <v>173.61478953333781</v>
      </c>
      <c r="W17" s="171">
        <v>136.51687262373378</v>
      </c>
      <c r="X17" s="177">
        <v>398.08127711213825</v>
      </c>
      <c r="Y17" s="171">
        <v>20.041015233055276</v>
      </c>
      <c r="Z17" s="171">
        <v>29.181899611496355</v>
      </c>
      <c r="AA17" s="171">
        <v>14.684468845397799</v>
      </c>
      <c r="AB17" s="177">
        <v>106.83748653837439</v>
      </c>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row>
    <row r="18" spans="1:77" s="161" customFormat="1">
      <c r="A18" s="11" t="s">
        <v>8</v>
      </c>
      <c r="B18" s="31" t="s">
        <v>8</v>
      </c>
      <c r="C18" s="34" t="s">
        <v>31</v>
      </c>
      <c r="D18" s="32" t="s">
        <v>21</v>
      </c>
      <c r="E18" s="177">
        <v>7986.8799999999992</v>
      </c>
      <c r="F18" s="177">
        <v>7172.2539999999999</v>
      </c>
      <c r="G18" s="177">
        <v>6720.5541699999994</v>
      </c>
      <c r="H18" s="177">
        <v>9625.0131199999996</v>
      </c>
      <c r="I18" s="171">
        <v>6394.3201069609886</v>
      </c>
      <c r="J18" s="171">
        <v>5693.7274498129691</v>
      </c>
      <c r="K18" s="171">
        <v>5241.1875215035543</v>
      </c>
      <c r="L18" s="177">
        <v>7110.0240343262767</v>
      </c>
      <c r="M18" s="171">
        <v>0</v>
      </c>
      <c r="N18" s="171">
        <v>0</v>
      </c>
      <c r="O18" s="171">
        <v>0</v>
      </c>
      <c r="P18" s="177">
        <v>0</v>
      </c>
      <c r="Q18" s="177"/>
      <c r="R18" s="177"/>
      <c r="S18" s="177"/>
      <c r="T18" s="177"/>
      <c r="U18" s="171">
        <v>1320.353155018739</v>
      </c>
      <c r="V18" s="171">
        <v>1265.7705454295988</v>
      </c>
      <c r="W18" s="171">
        <v>1335.6925696179744</v>
      </c>
      <c r="X18" s="177">
        <v>1982.8339511681525</v>
      </c>
      <c r="Y18" s="171">
        <v>272.20673802027204</v>
      </c>
      <c r="Z18" s="171">
        <v>212.75600475743292</v>
      </c>
      <c r="AA18" s="171">
        <v>143.67407887847077</v>
      </c>
      <c r="AB18" s="177">
        <v>532.15513450557057</v>
      </c>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row>
    <row r="19" spans="1:77" s="161" customFormat="1">
      <c r="A19" s="11" t="s">
        <v>32</v>
      </c>
      <c r="B19" s="31" t="s">
        <v>32</v>
      </c>
      <c r="C19" s="34" t="s">
        <v>155</v>
      </c>
      <c r="D19" s="32" t="s">
        <v>21</v>
      </c>
      <c r="E19" s="177">
        <v>6260.6489999999994</v>
      </c>
      <c r="F19" s="177">
        <v>9676.9429999999993</v>
      </c>
      <c r="G19" s="177">
        <v>4896.5626548977116</v>
      </c>
      <c r="H19" s="177">
        <v>8797.9905759455214</v>
      </c>
      <c r="I19" s="177">
        <v>5012.2943857082118</v>
      </c>
      <c r="J19" s="177">
        <v>7682.0865503892446</v>
      </c>
      <c r="K19" s="177">
        <v>3818.7034039054852</v>
      </c>
      <c r="L19" s="177">
        <v>6499.1001746030588</v>
      </c>
      <c r="M19" s="177">
        <v>0</v>
      </c>
      <c r="N19" s="177">
        <v>0</v>
      </c>
      <c r="O19" s="177">
        <v>0</v>
      </c>
      <c r="P19" s="177">
        <v>0</v>
      </c>
      <c r="Q19" s="177">
        <v>0</v>
      </c>
      <c r="R19" s="177">
        <v>0</v>
      </c>
      <c r="S19" s="177">
        <v>0</v>
      </c>
      <c r="T19" s="177">
        <v>0</v>
      </c>
      <c r="U19" s="177">
        <v>1034.9808260065149</v>
      </c>
      <c r="V19" s="177">
        <v>1707.8019572649182</v>
      </c>
      <c r="W19" s="177">
        <v>973.1790250290826</v>
      </c>
      <c r="X19" s="177">
        <v>1812.4603258766494</v>
      </c>
      <c r="Y19" s="177">
        <v>213.37378828527261</v>
      </c>
      <c r="Z19" s="177">
        <v>287.05449234583818</v>
      </c>
      <c r="AA19" s="177">
        <v>104.68022596314376</v>
      </c>
      <c r="AB19" s="177">
        <v>486.43007546581191</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row>
    <row r="20" spans="1:77" s="161" customFormat="1">
      <c r="A20" s="11" t="s">
        <v>33</v>
      </c>
      <c r="B20" s="11" t="s">
        <v>33</v>
      </c>
      <c r="C20" s="33" t="s">
        <v>34</v>
      </c>
      <c r="D20" s="160" t="s">
        <v>21</v>
      </c>
      <c r="E20" s="177">
        <v>1721.9999999999995</v>
      </c>
      <c r="F20" s="177">
        <v>1565.7140000000002</v>
      </c>
      <c r="G20" s="177">
        <v>1455.1558217950003</v>
      </c>
      <c r="H20" s="177">
        <v>2084.1044734070001</v>
      </c>
      <c r="I20" s="177">
        <v>1378.6383699500707</v>
      </c>
      <c r="J20" s="177">
        <v>1242.9493964319254</v>
      </c>
      <c r="K20" s="171">
        <v>1134.8386371291172</v>
      </c>
      <c r="L20" s="177">
        <v>1539.5337867311582</v>
      </c>
      <c r="M20" s="177">
        <v>0</v>
      </c>
      <c r="N20" s="177">
        <v>0</v>
      </c>
      <c r="O20" s="171">
        <v>0</v>
      </c>
      <c r="P20" s="177">
        <v>0</v>
      </c>
      <c r="Q20" s="177"/>
      <c r="R20" s="177"/>
      <c r="S20" s="177"/>
      <c r="T20" s="177"/>
      <c r="U20" s="177">
        <v>284.67288014121516</v>
      </c>
      <c r="V20" s="177">
        <v>276.31964285798563</v>
      </c>
      <c r="W20" s="171">
        <v>289.20841490783175</v>
      </c>
      <c r="X20" s="177">
        <v>429.34311425154965</v>
      </c>
      <c r="Y20" s="177">
        <v>58.688749908713845</v>
      </c>
      <c r="Z20" s="177">
        <v>46.444960710089092</v>
      </c>
      <c r="AA20" s="171">
        <v>31.108769758051189</v>
      </c>
      <c r="AB20" s="177">
        <v>115.22757242429228</v>
      </c>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row>
    <row r="21" spans="1:77" s="161" customFormat="1">
      <c r="A21" s="11" t="s">
        <v>35</v>
      </c>
      <c r="B21" s="11" t="s">
        <v>35</v>
      </c>
      <c r="C21" s="12" t="s">
        <v>36</v>
      </c>
      <c r="D21" s="160" t="s">
        <v>21</v>
      </c>
      <c r="E21" s="177">
        <v>3426.11</v>
      </c>
      <c r="F21" s="177">
        <v>3541.4690000000001</v>
      </c>
      <c r="G21" s="177">
        <v>3114.0859200000009</v>
      </c>
      <c r="H21" s="177">
        <v>5864.9284599999983</v>
      </c>
      <c r="I21" s="177">
        <v>2742.9539521891043</v>
      </c>
      <c r="J21" s="177">
        <v>2811.4117623220936</v>
      </c>
      <c r="K21" s="171">
        <v>2428.5955967220366</v>
      </c>
      <c r="L21" s="177">
        <v>4332.4390097251298</v>
      </c>
      <c r="M21" s="177">
        <v>0</v>
      </c>
      <c r="N21" s="177">
        <v>0</v>
      </c>
      <c r="O21" s="171">
        <v>0</v>
      </c>
      <c r="P21" s="177">
        <v>0</v>
      </c>
      <c r="Q21" s="177"/>
      <c r="R21" s="177"/>
      <c r="S21" s="177"/>
      <c r="T21" s="177"/>
      <c r="U21" s="177">
        <v>566.38827025587614</v>
      </c>
      <c r="V21" s="177">
        <v>625.00395939017437</v>
      </c>
      <c r="W21" s="171">
        <v>618.9164344606354</v>
      </c>
      <c r="X21" s="177">
        <v>1208.2247708832572</v>
      </c>
      <c r="Y21" s="177">
        <v>116.76777755501951</v>
      </c>
      <c r="Z21" s="177">
        <v>105.05327828773231</v>
      </c>
      <c r="AA21" s="171">
        <v>66.573888817328793</v>
      </c>
      <c r="AB21" s="177">
        <v>324.2646793916108</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row>
    <row r="22" spans="1:77" s="161" customFormat="1">
      <c r="A22" s="11" t="s">
        <v>116</v>
      </c>
      <c r="B22" s="11" t="s">
        <v>37</v>
      </c>
      <c r="C22" s="12" t="s">
        <v>38</v>
      </c>
      <c r="D22" s="160" t="s">
        <v>21</v>
      </c>
      <c r="E22" s="177">
        <v>1112.5389999999998</v>
      </c>
      <c r="F22" s="177">
        <v>4569.76</v>
      </c>
      <c r="G22" s="177">
        <v>327.32091310271068</v>
      </c>
      <c r="H22" s="177">
        <v>848.95764253852212</v>
      </c>
      <c r="I22" s="177">
        <v>890.70206356903702</v>
      </c>
      <c r="J22" s="177">
        <v>3627.7253916352256</v>
      </c>
      <c r="K22" s="171">
        <v>255.26917005433145</v>
      </c>
      <c r="L22" s="177">
        <v>627.12737814677064</v>
      </c>
      <c r="M22" s="177">
        <v>0</v>
      </c>
      <c r="N22" s="177">
        <v>0</v>
      </c>
      <c r="O22" s="171">
        <v>0</v>
      </c>
      <c r="P22" s="177">
        <v>0</v>
      </c>
      <c r="Q22" s="177"/>
      <c r="R22" s="177"/>
      <c r="S22" s="177"/>
      <c r="T22" s="177"/>
      <c r="U22" s="177">
        <v>183.91967560942356</v>
      </c>
      <c r="V22" s="177">
        <v>806.47835501675809</v>
      </c>
      <c r="W22" s="171">
        <v>65.054175660615385</v>
      </c>
      <c r="X22" s="177">
        <v>174.89244074184265</v>
      </c>
      <c r="Y22" s="177">
        <v>37.917260821539251</v>
      </c>
      <c r="Z22" s="177">
        <v>135.55625334801678</v>
      </c>
      <c r="AA22" s="171">
        <v>6.9975673877637874</v>
      </c>
      <c r="AB22" s="177">
        <v>46.937823649908886</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row>
    <row r="23" spans="1:77" s="161" customFormat="1">
      <c r="A23" s="11" t="s">
        <v>39</v>
      </c>
      <c r="B23" s="11" t="s">
        <v>39</v>
      </c>
      <c r="C23" s="12" t="s">
        <v>156</v>
      </c>
      <c r="D23" s="160" t="s">
        <v>21</v>
      </c>
      <c r="E23" s="177">
        <v>8793.6939999999977</v>
      </c>
      <c r="F23" s="177">
        <v>9298.4890000000014</v>
      </c>
      <c r="G23" s="177">
        <v>6880.3203546340792</v>
      </c>
      <c r="H23" s="177">
        <v>11340.312129398772</v>
      </c>
      <c r="I23" s="177">
        <v>7040.2578176537263</v>
      </c>
      <c r="J23" s="177">
        <v>7381.64906890971</v>
      </c>
      <c r="K23" s="177">
        <v>5365.7850639205626</v>
      </c>
      <c r="L23" s="177">
        <v>8377.1201962566302</v>
      </c>
      <c r="M23" s="177">
        <v>0</v>
      </c>
      <c r="N23" s="177">
        <v>0</v>
      </c>
      <c r="O23" s="177">
        <v>0</v>
      </c>
      <c r="P23" s="177">
        <v>0</v>
      </c>
      <c r="Q23" s="177">
        <v>0</v>
      </c>
      <c r="R23" s="177">
        <v>0</v>
      </c>
      <c r="S23" s="177">
        <v>0</v>
      </c>
      <c r="T23" s="177">
        <v>0</v>
      </c>
      <c r="U23" s="177">
        <v>1453.7318223347984</v>
      </c>
      <c r="V23" s="177">
        <v>1641.0118064978074</v>
      </c>
      <c r="W23" s="177">
        <v>1367.4456810867498</v>
      </c>
      <c r="X23" s="177">
        <v>2336.2000266048353</v>
      </c>
      <c r="Y23" s="177">
        <v>299.70436001147357</v>
      </c>
      <c r="Z23" s="177">
        <v>275.82812459248345</v>
      </c>
      <c r="AA23" s="177">
        <v>147.08960962676755</v>
      </c>
      <c r="AB23" s="177">
        <v>626.99190653730307</v>
      </c>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row>
    <row r="24" spans="1:77" s="161" customFormat="1">
      <c r="A24" s="11" t="s">
        <v>40</v>
      </c>
      <c r="B24" s="11" t="s">
        <v>40</v>
      </c>
      <c r="C24" s="12" t="s">
        <v>41</v>
      </c>
      <c r="D24" s="160" t="s">
        <v>21</v>
      </c>
      <c r="E24" s="177">
        <v>5513.4179999999988</v>
      </c>
      <c r="F24" s="177">
        <v>5179.7030000000004</v>
      </c>
      <c r="G24" s="177">
        <v>4706.205647837719</v>
      </c>
      <c r="H24" s="177">
        <v>6831.2863274801075</v>
      </c>
      <c r="I24" s="177">
        <v>4414.0590037011489</v>
      </c>
      <c r="J24" s="177">
        <v>4111.9315006103498</v>
      </c>
      <c r="K24" s="171">
        <v>3670.2488650689065</v>
      </c>
      <c r="L24" s="177">
        <v>5046.2902614462146</v>
      </c>
      <c r="M24" s="177">
        <v>0</v>
      </c>
      <c r="N24" s="177">
        <v>0</v>
      </c>
      <c r="O24" s="171">
        <v>0</v>
      </c>
      <c r="P24" s="177">
        <v>0</v>
      </c>
      <c r="Q24" s="177"/>
      <c r="R24" s="177"/>
      <c r="S24" s="177"/>
      <c r="T24" s="177"/>
      <c r="U24" s="177">
        <v>911.45213791081198</v>
      </c>
      <c r="V24" s="177">
        <v>914.12204468404627</v>
      </c>
      <c r="W24" s="171">
        <v>935.34606758641553</v>
      </c>
      <c r="X24" s="177">
        <v>1407.3026489836473</v>
      </c>
      <c r="Y24" s="177">
        <v>187.9068583880379</v>
      </c>
      <c r="Z24" s="177">
        <v>153.64945470560437</v>
      </c>
      <c r="AA24" s="171">
        <v>100.6107151823971</v>
      </c>
      <c r="AB24" s="177">
        <v>377.69341705024516</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row>
    <row r="25" spans="1:77" s="161" customFormat="1">
      <c r="A25" s="11" t="s">
        <v>42</v>
      </c>
      <c r="B25" s="11" t="s">
        <v>42</v>
      </c>
      <c r="C25" s="12" t="s">
        <v>43</v>
      </c>
      <c r="D25" s="160" t="s">
        <v>21</v>
      </c>
      <c r="E25" s="177">
        <v>1132.6299999999999</v>
      </c>
      <c r="F25" s="177">
        <v>1075.4939999999999</v>
      </c>
      <c r="G25" s="177">
        <v>981.37289683374684</v>
      </c>
      <c r="H25" s="177">
        <v>1415.342446437294</v>
      </c>
      <c r="I25" s="177">
        <v>906.78697848812362</v>
      </c>
      <c r="J25" s="177">
        <v>853.7859520743616</v>
      </c>
      <c r="K25" s="171">
        <v>765.34750717243742</v>
      </c>
      <c r="L25" s="177">
        <v>1045.5174123410766</v>
      </c>
      <c r="M25" s="177">
        <v>0</v>
      </c>
      <c r="N25" s="177">
        <v>0</v>
      </c>
      <c r="O25" s="171">
        <v>0</v>
      </c>
      <c r="P25" s="177">
        <v>0</v>
      </c>
      <c r="Q25" s="177"/>
      <c r="R25" s="177"/>
      <c r="S25" s="177"/>
      <c r="T25" s="177"/>
      <c r="U25" s="177">
        <v>187.2410245263325</v>
      </c>
      <c r="V25" s="177">
        <v>189.80485451104505</v>
      </c>
      <c r="W25" s="171">
        <v>195.0452973322738</v>
      </c>
      <c r="X25" s="177">
        <v>291.57249141757626</v>
      </c>
      <c r="Y25" s="177">
        <v>38.601996985543884</v>
      </c>
      <c r="Z25" s="177">
        <v>31.903193414593314</v>
      </c>
      <c r="AA25" s="171">
        <v>20.980092329035585</v>
      </c>
      <c r="AB25" s="177">
        <v>78.252542678641191</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row>
    <row r="26" spans="1:77" s="161" customFormat="1">
      <c r="A26" s="11" t="s">
        <v>44</v>
      </c>
      <c r="B26" s="11" t="s">
        <v>44</v>
      </c>
      <c r="C26" s="12" t="s">
        <v>45</v>
      </c>
      <c r="D26" s="160" t="s">
        <v>21</v>
      </c>
      <c r="E26" s="177">
        <v>2147.6459999999993</v>
      </c>
      <c r="F26" s="177">
        <v>3043.2920000000004</v>
      </c>
      <c r="G26" s="177">
        <v>1192.7418099626143</v>
      </c>
      <c r="H26" s="177">
        <v>3093.6833554813684</v>
      </c>
      <c r="I26" s="177">
        <v>1719.4118354644538</v>
      </c>
      <c r="J26" s="177">
        <v>2415.9316162249984</v>
      </c>
      <c r="K26" s="171">
        <v>930.18869167921889</v>
      </c>
      <c r="L26" s="177">
        <v>2285.3125224693399</v>
      </c>
      <c r="M26" s="177">
        <v>0</v>
      </c>
      <c r="N26" s="177">
        <v>0</v>
      </c>
      <c r="O26" s="171">
        <v>0</v>
      </c>
      <c r="P26" s="177">
        <v>0</v>
      </c>
      <c r="Q26" s="177"/>
      <c r="R26" s="177"/>
      <c r="S26" s="177"/>
      <c r="T26" s="177"/>
      <c r="U26" s="177">
        <v>355.03865989765393</v>
      </c>
      <c r="V26" s="177">
        <v>537.08490730271603</v>
      </c>
      <c r="W26" s="171">
        <v>237.05431616806058</v>
      </c>
      <c r="X26" s="177">
        <v>637.32488620361175</v>
      </c>
      <c r="Y26" s="177">
        <v>73.195504637891773</v>
      </c>
      <c r="Z26" s="177">
        <v>90.275476472285774</v>
      </c>
      <c r="AA26" s="171">
        <v>25.498802115334879</v>
      </c>
      <c r="AB26" s="177">
        <v>171.04594680841666</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row>
    <row r="27" spans="1:77" s="161" customFormat="1">
      <c r="A27" s="11">
        <v>2</v>
      </c>
      <c r="B27" s="11">
        <v>2</v>
      </c>
      <c r="C27" s="12" t="s">
        <v>157</v>
      </c>
      <c r="D27" s="160" t="s">
        <v>21</v>
      </c>
      <c r="E27" s="177">
        <v>5940.2799999999988</v>
      </c>
      <c r="F27" s="177">
        <v>5442.1630000000014</v>
      </c>
      <c r="G27" s="177">
        <v>4813.6449257134018</v>
      </c>
      <c r="H27" s="386">
        <v>7469.0573149521379</v>
      </c>
      <c r="I27" s="177">
        <v>4755.8060024663218</v>
      </c>
      <c r="J27" s="177">
        <v>4320.286601597837</v>
      </c>
      <c r="K27" s="177">
        <v>3754.0379973751456</v>
      </c>
      <c r="L27" s="177">
        <v>5517.4134685304389</v>
      </c>
      <c r="M27" s="177">
        <v>0</v>
      </c>
      <c r="N27" s="177">
        <v>0</v>
      </c>
      <c r="O27" s="177">
        <v>0</v>
      </c>
      <c r="P27" s="177">
        <v>0</v>
      </c>
      <c r="Q27" s="177">
        <v>0</v>
      </c>
      <c r="R27" s="177">
        <v>0</v>
      </c>
      <c r="S27" s="177">
        <v>0</v>
      </c>
      <c r="T27" s="177">
        <v>0</v>
      </c>
      <c r="U27" s="177">
        <v>982.01894102512051</v>
      </c>
      <c r="V27" s="177">
        <v>960.44139385286439</v>
      </c>
      <c r="W27" s="177">
        <v>956.69934315173543</v>
      </c>
      <c r="X27" s="177">
        <v>1538.6888560737818</v>
      </c>
      <c r="Y27" s="177">
        <v>202.45505650855674</v>
      </c>
      <c r="Z27" s="177">
        <v>161.43500454929864</v>
      </c>
      <c r="AA27" s="177">
        <v>102.90758518652008</v>
      </c>
      <c r="AB27" s="177">
        <v>412.95499034791658</v>
      </c>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row>
    <row r="28" spans="1:77" s="161" customFormat="1">
      <c r="A28" s="11" t="s">
        <v>9</v>
      </c>
      <c r="B28" s="11" t="s">
        <v>9</v>
      </c>
      <c r="C28" s="12" t="s">
        <v>41</v>
      </c>
      <c r="D28" s="160" t="s">
        <v>21</v>
      </c>
      <c r="E28" s="177">
        <v>4146.8569999999991</v>
      </c>
      <c r="F28" s="177">
        <v>3624.4140000000007</v>
      </c>
      <c r="G28" s="177">
        <v>3441.9983602308912</v>
      </c>
      <c r="H28" s="177">
        <v>5483.3665776791486</v>
      </c>
      <c r="I28" s="177">
        <v>3319.9861642834148</v>
      </c>
      <c r="J28" s="177">
        <v>2877.2580392839436</v>
      </c>
      <c r="K28" s="171">
        <v>2684.3260835851343</v>
      </c>
      <c r="L28" s="177">
        <v>4050.5781831412369</v>
      </c>
      <c r="M28" s="177">
        <v>0</v>
      </c>
      <c r="N28" s="177">
        <v>0</v>
      </c>
      <c r="O28" s="171">
        <v>0</v>
      </c>
      <c r="P28" s="177">
        <v>0</v>
      </c>
      <c r="Q28" s="177"/>
      <c r="R28" s="177"/>
      <c r="S28" s="177"/>
      <c r="T28" s="177"/>
      <c r="U28" s="177">
        <v>685.53874896850118</v>
      </c>
      <c r="V28" s="177">
        <v>639.64222204660825</v>
      </c>
      <c r="W28" s="171">
        <v>684.08817459136003</v>
      </c>
      <c r="X28" s="177">
        <v>1129.6198022141436</v>
      </c>
      <c r="Y28" s="177">
        <v>141.33208674808327</v>
      </c>
      <c r="Z28" s="177">
        <v>107.51373866944849</v>
      </c>
      <c r="AA28" s="171">
        <v>73.58410205439651</v>
      </c>
      <c r="AB28" s="177">
        <v>303.16859232376788</v>
      </c>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row>
    <row r="29" spans="1:77" s="161" customFormat="1">
      <c r="A29" s="11" t="s">
        <v>10</v>
      </c>
      <c r="B29" s="11" t="s">
        <v>10</v>
      </c>
      <c r="C29" s="12" t="s">
        <v>46</v>
      </c>
      <c r="D29" s="160" t="s">
        <v>21</v>
      </c>
      <c r="E29" s="177">
        <v>896.23699999999985</v>
      </c>
      <c r="F29" s="177">
        <v>804.59600000000012</v>
      </c>
      <c r="G29" s="177">
        <v>757.23963925079602</v>
      </c>
      <c r="H29" s="177">
        <v>1206.3406470894126</v>
      </c>
      <c r="I29" s="177">
        <v>717.53003296686506</v>
      </c>
      <c r="J29" s="177">
        <v>638.73230524319354</v>
      </c>
      <c r="K29" s="171">
        <v>590.55173838872963</v>
      </c>
      <c r="L29" s="177">
        <v>891.12720029107209</v>
      </c>
      <c r="M29" s="177">
        <v>0</v>
      </c>
      <c r="N29" s="177">
        <v>0</v>
      </c>
      <c r="O29" s="171">
        <v>0</v>
      </c>
      <c r="P29" s="177">
        <v>0</v>
      </c>
      <c r="Q29" s="177"/>
      <c r="R29" s="177"/>
      <c r="S29" s="177"/>
      <c r="T29" s="177"/>
      <c r="U29" s="177">
        <v>148.1616539367725</v>
      </c>
      <c r="V29" s="177">
        <v>141.99635397330789</v>
      </c>
      <c r="W29" s="171">
        <v>150.49939841009922</v>
      </c>
      <c r="X29" s="177">
        <v>248.51635648711158</v>
      </c>
      <c r="Y29" s="177">
        <v>30.545313096362349</v>
      </c>
      <c r="Z29" s="177">
        <v>23.867340783498673</v>
      </c>
      <c r="AA29" s="171">
        <v>16.188502451967235</v>
      </c>
      <c r="AB29" s="177">
        <v>66.697090311228934</v>
      </c>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row>
    <row r="30" spans="1:77" s="161" customFormat="1">
      <c r="A30" s="11" t="s">
        <v>47</v>
      </c>
      <c r="B30" s="11" t="s">
        <v>47</v>
      </c>
      <c r="C30" s="35" t="s">
        <v>45</v>
      </c>
      <c r="D30" s="160" t="s">
        <v>21</v>
      </c>
      <c r="E30" s="177">
        <v>897.18599999999992</v>
      </c>
      <c r="F30" s="177">
        <v>1013.153</v>
      </c>
      <c r="G30" s="177">
        <v>614.40692623171412</v>
      </c>
      <c r="H30" s="177">
        <v>779.35009018357664</v>
      </c>
      <c r="I30" s="177">
        <v>718.28980521604194</v>
      </c>
      <c r="J30" s="177">
        <v>804.29625707070034</v>
      </c>
      <c r="K30" s="171">
        <v>479.16017540128172</v>
      </c>
      <c r="L30" s="177">
        <v>575.70808509813037</v>
      </c>
      <c r="M30" s="177">
        <v>0</v>
      </c>
      <c r="N30" s="177">
        <v>0</v>
      </c>
      <c r="O30" s="171">
        <v>0</v>
      </c>
      <c r="P30" s="177">
        <v>0</v>
      </c>
      <c r="Q30" s="177"/>
      <c r="R30" s="177"/>
      <c r="S30" s="177"/>
      <c r="T30" s="177"/>
      <c r="U30" s="177">
        <v>148.31853811984686</v>
      </c>
      <c r="V30" s="177">
        <v>178.80281783294825</v>
      </c>
      <c r="W30" s="171">
        <v>122.11177015027609</v>
      </c>
      <c r="X30" s="177">
        <v>160.55269737252652</v>
      </c>
      <c r="Y30" s="177">
        <v>30.577656664111117</v>
      </c>
      <c r="Z30" s="177">
        <v>30.053925096351502</v>
      </c>
      <c r="AA30" s="171">
        <v>13.134980680156332</v>
      </c>
      <c r="AB30" s="177">
        <v>43.089307712919748</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row>
    <row r="31" spans="1:77" s="161" customFormat="1">
      <c r="A31" s="11"/>
      <c r="B31" s="31" t="s">
        <v>127</v>
      </c>
      <c r="C31" s="34" t="s">
        <v>158</v>
      </c>
      <c r="D31" s="160" t="s">
        <v>21</v>
      </c>
      <c r="E31" s="177">
        <v>0</v>
      </c>
      <c r="F31" s="177">
        <v>0</v>
      </c>
      <c r="G31" s="177">
        <v>0</v>
      </c>
      <c r="H31" s="177">
        <v>0</v>
      </c>
      <c r="I31" s="177">
        <v>0</v>
      </c>
      <c r="J31" s="177">
        <v>0</v>
      </c>
      <c r="K31" s="177">
        <v>0</v>
      </c>
      <c r="L31" s="177">
        <v>0</v>
      </c>
      <c r="M31" s="177">
        <v>0</v>
      </c>
      <c r="N31" s="177">
        <v>0</v>
      </c>
      <c r="O31" s="177">
        <v>0</v>
      </c>
      <c r="P31" s="177">
        <v>0</v>
      </c>
      <c r="Q31" s="177">
        <v>0</v>
      </c>
      <c r="R31" s="177">
        <v>0</v>
      </c>
      <c r="S31" s="177">
        <v>0</v>
      </c>
      <c r="T31" s="177">
        <v>0</v>
      </c>
      <c r="U31" s="177">
        <v>0</v>
      </c>
      <c r="V31" s="177">
        <v>0</v>
      </c>
      <c r="W31" s="177">
        <v>0</v>
      </c>
      <c r="X31" s="177">
        <v>0</v>
      </c>
      <c r="Y31" s="177">
        <v>0</v>
      </c>
      <c r="Z31" s="177">
        <v>0</v>
      </c>
      <c r="AA31" s="177">
        <v>0</v>
      </c>
      <c r="AB31" s="177">
        <v>0</v>
      </c>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row>
    <row r="32" spans="1:77" s="161" customFormat="1">
      <c r="A32" s="11"/>
      <c r="B32" s="31" t="s">
        <v>48</v>
      </c>
      <c r="C32" s="34" t="s">
        <v>41</v>
      </c>
      <c r="D32" s="160" t="s">
        <v>21</v>
      </c>
      <c r="E32" s="177">
        <v>0</v>
      </c>
      <c r="F32" s="177">
        <v>0</v>
      </c>
      <c r="G32" s="177">
        <v>0</v>
      </c>
      <c r="H32" s="177">
        <v>0</v>
      </c>
      <c r="I32" s="177">
        <v>0</v>
      </c>
      <c r="J32" s="177">
        <v>0</v>
      </c>
      <c r="K32" s="171">
        <v>0</v>
      </c>
      <c r="L32" s="177">
        <v>0</v>
      </c>
      <c r="M32" s="177">
        <v>0</v>
      </c>
      <c r="N32" s="177">
        <v>0</v>
      </c>
      <c r="O32" s="171">
        <v>0</v>
      </c>
      <c r="P32" s="177">
        <v>0</v>
      </c>
      <c r="Q32" s="177"/>
      <c r="R32" s="177"/>
      <c r="S32" s="177"/>
      <c r="T32" s="177"/>
      <c r="U32" s="177">
        <v>0</v>
      </c>
      <c r="V32" s="177">
        <v>0</v>
      </c>
      <c r="W32" s="171">
        <v>0</v>
      </c>
      <c r="X32" s="177">
        <v>0</v>
      </c>
      <c r="Y32" s="177">
        <v>0</v>
      </c>
      <c r="Z32" s="177">
        <v>0</v>
      </c>
      <c r="AA32" s="171">
        <v>0</v>
      </c>
      <c r="AB32" s="177">
        <v>0</v>
      </c>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row>
    <row r="33" spans="1:77" s="161" customFormat="1">
      <c r="A33" s="11"/>
      <c r="B33" s="31" t="s">
        <v>49</v>
      </c>
      <c r="C33" s="34" t="s">
        <v>46</v>
      </c>
      <c r="D33" s="160" t="s">
        <v>21</v>
      </c>
      <c r="E33" s="177">
        <v>0</v>
      </c>
      <c r="F33" s="177">
        <v>0</v>
      </c>
      <c r="G33" s="177">
        <v>0</v>
      </c>
      <c r="H33" s="177">
        <v>0</v>
      </c>
      <c r="I33" s="177">
        <v>0</v>
      </c>
      <c r="J33" s="177">
        <v>0</v>
      </c>
      <c r="K33" s="171">
        <v>0</v>
      </c>
      <c r="L33" s="177">
        <v>0</v>
      </c>
      <c r="M33" s="177">
        <v>0</v>
      </c>
      <c r="N33" s="177">
        <v>0</v>
      </c>
      <c r="O33" s="171">
        <v>0</v>
      </c>
      <c r="P33" s="177">
        <v>0</v>
      </c>
      <c r="Q33" s="177"/>
      <c r="R33" s="177"/>
      <c r="S33" s="177"/>
      <c r="T33" s="177"/>
      <c r="U33" s="177">
        <v>0</v>
      </c>
      <c r="V33" s="177">
        <v>0</v>
      </c>
      <c r="W33" s="171">
        <v>0</v>
      </c>
      <c r="X33" s="177">
        <v>0</v>
      </c>
      <c r="Y33" s="177">
        <v>0</v>
      </c>
      <c r="Z33" s="177">
        <v>0</v>
      </c>
      <c r="AA33" s="171">
        <v>0</v>
      </c>
      <c r="AB33" s="177">
        <v>0</v>
      </c>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row>
    <row r="34" spans="1:77" s="161" customFormat="1">
      <c r="A34" s="11"/>
      <c r="B34" s="31" t="s">
        <v>50</v>
      </c>
      <c r="C34" s="34" t="s">
        <v>45</v>
      </c>
      <c r="D34" s="160" t="s">
        <v>21</v>
      </c>
      <c r="E34" s="177">
        <v>0</v>
      </c>
      <c r="F34" s="177">
        <v>0</v>
      </c>
      <c r="G34" s="177">
        <v>0</v>
      </c>
      <c r="H34" s="177">
        <v>0</v>
      </c>
      <c r="I34" s="177">
        <v>0</v>
      </c>
      <c r="J34" s="177">
        <v>0</v>
      </c>
      <c r="K34" s="171">
        <v>0</v>
      </c>
      <c r="L34" s="177">
        <v>0</v>
      </c>
      <c r="M34" s="177">
        <v>0</v>
      </c>
      <c r="N34" s="177">
        <v>0</v>
      </c>
      <c r="O34" s="171">
        <v>0</v>
      </c>
      <c r="P34" s="177">
        <v>0</v>
      </c>
      <c r="Q34" s="177"/>
      <c r="R34" s="177"/>
      <c r="S34" s="177"/>
      <c r="T34" s="177"/>
      <c r="U34" s="177">
        <v>0</v>
      </c>
      <c r="V34" s="177">
        <v>0</v>
      </c>
      <c r="W34" s="171">
        <v>0</v>
      </c>
      <c r="X34" s="177">
        <v>0</v>
      </c>
      <c r="Y34" s="177">
        <v>0</v>
      </c>
      <c r="Z34" s="177">
        <v>0</v>
      </c>
      <c r="AA34" s="171">
        <v>0</v>
      </c>
      <c r="AB34" s="177">
        <v>0</v>
      </c>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row>
    <row r="35" spans="1:77" s="161" customFormat="1">
      <c r="A35" s="11" t="s">
        <v>127</v>
      </c>
      <c r="B35" s="11" t="s">
        <v>128</v>
      </c>
      <c r="C35" s="33" t="s">
        <v>129</v>
      </c>
      <c r="D35" s="160" t="s">
        <v>21</v>
      </c>
      <c r="E35" s="177">
        <v>0</v>
      </c>
      <c r="F35" s="177">
        <v>0</v>
      </c>
      <c r="G35" s="177">
        <v>0</v>
      </c>
      <c r="H35" s="177">
        <v>0</v>
      </c>
      <c r="I35" s="177">
        <v>0</v>
      </c>
      <c r="J35" s="177">
        <v>0</v>
      </c>
      <c r="K35" s="171">
        <v>0</v>
      </c>
      <c r="L35" s="177">
        <v>0</v>
      </c>
      <c r="M35" s="177">
        <v>0</v>
      </c>
      <c r="N35" s="177">
        <v>0</v>
      </c>
      <c r="O35" s="171">
        <v>0</v>
      </c>
      <c r="P35" s="177">
        <v>0</v>
      </c>
      <c r="Q35" s="177"/>
      <c r="R35" s="177"/>
      <c r="S35" s="177"/>
      <c r="T35" s="177"/>
      <c r="U35" s="177">
        <v>0</v>
      </c>
      <c r="V35" s="177">
        <v>0</v>
      </c>
      <c r="W35" s="171">
        <v>0</v>
      </c>
      <c r="X35" s="177">
        <v>0</v>
      </c>
      <c r="Y35" s="177">
        <v>0</v>
      </c>
      <c r="Z35" s="177">
        <v>0</v>
      </c>
      <c r="AA35" s="171">
        <v>0</v>
      </c>
      <c r="AB35" s="177">
        <v>0</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row>
    <row r="36" spans="1:77" s="161" customFormat="1">
      <c r="A36" s="11" t="s">
        <v>128</v>
      </c>
      <c r="B36" s="11" t="s">
        <v>123</v>
      </c>
      <c r="C36" s="12" t="s">
        <v>2</v>
      </c>
      <c r="D36" s="160" t="s">
        <v>21</v>
      </c>
      <c r="E36" s="177">
        <v>0</v>
      </c>
      <c r="F36" s="177">
        <v>0</v>
      </c>
      <c r="G36" s="177">
        <v>0</v>
      </c>
      <c r="H36" s="177">
        <v>0</v>
      </c>
      <c r="I36" s="177">
        <v>0</v>
      </c>
      <c r="J36" s="177">
        <v>0</v>
      </c>
      <c r="K36" s="171">
        <v>0</v>
      </c>
      <c r="L36" s="177">
        <v>0</v>
      </c>
      <c r="M36" s="177">
        <v>0</v>
      </c>
      <c r="N36" s="177">
        <v>0</v>
      </c>
      <c r="O36" s="171">
        <v>0</v>
      </c>
      <c r="P36" s="177">
        <v>0</v>
      </c>
      <c r="Q36" s="177"/>
      <c r="R36" s="177"/>
      <c r="S36" s="177"/>
      <c r="T36" s="177"/>
      <c r="U36" s="177">
        <v>0</v>
      </c>
      <c r="V36" s="177">
        <v>0</v>
      </c>
      <c r="W36" s="171">
        <v>0</v>
      </c>
      <c r="X36" s="177">
        <v>0</v>
      </c>
      <c r="Y36" s="177">
        <v>0</v>
      </c>
      <c r="Z36" s="177">
        <v>0</v>
      </c>
      <c r="AA36" s="171">
        <v>0</v>
      </c>
      <c r="AB36" s="177">
        <v>0</v>
      </c>
      <c r="AC36" s="140"/>
      <c r="AD36" s="140"/>
      <c r="AE36" s="140"/>
      <c r="AF36" s="140"/>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row>
    <row r="37" spans="1:77" s="162" customFormat="1">
      <c r="A37" s="13" t="s">
        <v>123</v>
      </c>
      <c r="B37" s="13" t="s">
        <v>124</v>
      </c>
      <c r="C37" s="14" t="s">
        <v>130</v>
      </c>
      <c r="D37" s="15" t="s">
        <v>21</v>
      </c>
      <c r="E37" s="386">
        <v>87820.599000000002</v>
      </c>
      <c r="F37" s="386">
        <v>70622.364000000016</v>
      </c>
      <c r="G37" s="386">
        <v>76902.373533231585</v>
      </c>
      <c r="H37" s="386">
        <v>114246.65676408907</v>
      </c>
      <c r="I37" s="386">
        <v>67830.32614906675</v>
      </c>
      <c r="J37" s="386">
        <v>52292.561631421217</v>
      </c>
      <c r="K37" s="386">
        <v>52768.225557863334</v>
      </c>
      <c r="L37" s="386">
        <v>70363.713448992203</v>
      </c>
      <c r="M37" s="386">
        <v>0</v>
      </c>
      <c r="N37" s="386">
        <v>0</v>
      </c>
      <c r="O37" s="386">
        <v>0</v>
      </c>
      <c r="P37" s="386">
        <v>0</v>
      </c>
      <c r="Q37" s="386">
        <v>0</v>
      </c>
      <c r="R37" s="386">
        <v>0</v>
      </c>
      <c r="S37" s="386">
        <v>0</v>
      </c>
      <c r="T37" s="386">
        <v>0</v>
      </c>
      <c r="U37" s="386">
        <v>16247.253874370819</v>
      </c>
      <c r="V37" s="386">
        <v>15069.475319076493</v>
      </c>
      <c r="W37" s="386">
        <v>21093.135916798699</v>
      </c>
      <c r="X37" s="386">
        <v>29463.933363890272</v>
      </c>
      <c r="Y37" s="386">
        <v>3743.0189765624368</v>
      </c>
      <c r="Z37" s="386">
        <v>3260.327049502293</v>
      </c>
      <c r="AA37" s="386">
        <v>3041.0070585695607</v>
      </c>
      <c r="AB37" s="386">
        <v>14419.009951206586</v>
      </c>
      <c r="AC37" s="343"/>
      <c r="AD37" s="380"/>
      <c r="AE37" s="140"/>
      <c r="AF37" s="140"/>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row>
    <row r="38" spans="1:77" s="162" customFormat="1">
      <c r="A38" s="13" t="s">
        <v>124</v>
      </c>
      <c r="B38" s="13" t="s">
        <v>125</v>
      </c>
      <c r="C38" s="14" t="s">
        <v>159</v>
      </c>
      <c r="D38" s="15" t="s">
        <v>21</v>
      </c>
      <c r="E38" s="177">
        <v>0</v>
      </c>
      <c r="F38" s="177">
        <v>0</v>
      </c>
      <c r="G38" s="177">
        <v>0</v>
      </c>
      <c r="H38" s="177">
        <v>0</v>
      </c>
      <c r="I38" s="386">
        <v>0</v>
      </c>
      <c r="J38" s="386">
        <v>0</v>
      </c>
      <c r="K38" s="386">
        <v>0</v>
      </c>
      <c r="L38" s="386">
        <v>0</v>
      </c>
      <c r="M38" s="386">
        <v>0</v>
      </c>
      <c r="N38" s="386">
        <v>0</v>
      </c>
      <c r="O38" s="386">
        <v>0</v>
      </c>
      <c r="P38" s="386">
        <v>0</v>
      </c>
      <c r="Q38" s="177">
        <v>0</v>
      </c>
      <c r="R38" s="177">
        <v>0</v>
      </c>
      <c r="S38" s="177">
        <v>0</v>
      </c>
      <c r="T38" s="177">
        <v>0</v>
      </c>
      <c r="U38" s="386">
        <v>0</v>
      </c>
      <c r="V38" s="386">
        <v>0</v>
      </c>
      <c r="W38" s="386">
        <v>0</v>
      </c>
      <c r="X38" s="386">
        <v>0</v>
      </c>
      <c r="Y38" s="386">
        <v>0</v>
      </c>
      <c r="Z38" s="386">
        <v>0</v>
      </c>
      <c r="AA38" s="386">
        <v>0</v>
      </c>
      <c r="AB38" s="386">
        <v>0</v>
      </c>
      <c r="AC38" s="140"/>
      <c r="AD38" s="140"/>
      <c r="AE38" s="140"/>
      <c r="AF38" s="140"/>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row>
    <row r="39" spans="1:77" s="162" customFormat="1">
      <c r="A39" s="13">
        <v>7</v>
      </c>
      <c r="B39" s="13" t="s">
        <v>126</v>
      </c>
      <c r="C39" s="37" t="s">
        <v>160</v>
      </c>
      <c r="D39" s="15" t="s">
        <v>21</v>
      </c>
      <c r="E39" s="177">
        <v>0</v>
      </c>
      <c r="F39" s="177">
        <v>0</v>
      </c>
      <c r="G39" s="170">
        <v>0</v>
      </c>
      <c r="H39" s="170">
        <v>2779.4769466743674</v>
      </c>
      <c r="I39" s="387">
        <v>0</v>
      </c>
      <c r="J39" s="387">
        <v>0</v>
      </c>
      <c r="K39" s="170">
        <v>0</v>
      </c>
      <c r="L39" s="170">
        <v>1709.1612560622486</v>
      </c>
      <c r="M39" s="387">
        <v>0</v>
      </c>
      <c r="N39" s="387">
        <v>0</v>
      </c>
      <c r="O39" s="170">
        <v>0</v>
      </c>
      <c r="P39" s="170">
        <v>0</v>
      </c>
      <c r="Q39" s="388"/>
      <c r="R39" s="388"/>
      <c r="S39" s="177"/>
      <c r="T39" s="177"/>
      <c r="U39" s="387">
        <v>0</v>
      </c>
      <c r="V39" s="387">
        <v>0</v>
      </c>
      <c r="W39" s="170">
        <v>0</v>
      </c>
      <c r="X39" s="170">
        <v>718.63252107049436</v>
      </c>
      <c r="Y39" s="170">
        <v>0</v>
      </c>
      <c r="Z39" s="170">
        <v>0</v>
      </c>
      <c r="AA39" s="170">
        <v>0</v>
      </c>
      <c r="AB39" s="170">
        <v>351.68316954162407</v>
      </c>
      <c r="AC39" s="452"/>
      <c r="AD39" s="140"/>
      <c r="AE39" s="140"/>
      <c r="AF39" s="140"/>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row>
    <row r="40" spans="1:77" s="161" customFormat="1">
      <c r="A40" s="11" t="s">
        <v>52</v>
      </c>
      <c r="B40" s="11" t="s">
        <v>107</v>
      </c>
      <c r="C40" s="12" t="s">
        <v>53</v>
      </c>
      <c r="D40" s="38" t="s">
        <v>21</v>
      </c>
      <c r="E40" s="391" t="s">
        <v>162</v>
      </c>
      <c r="F40" s="391" t="s">
        <v>162</v>
      </c>
      <c r="G40" s="177">
        <v>0</v>
      </c>
      <c r="H40" s="177">
        <v>500.3058504013859</v>
      </c>
      <c r="I40" s="391" t="s">
        <v>162</v>
      </c>
      <c r="J40" s="391" t="s">
        <v>162</v>
      </c>
      <c r="K40" s="389">
        <v>0</v>
      </c>
      <c r="L40" s="382">
        <v>307.64902609120463</v>
      </c>
      <c r="M40" s="391" t="s">
        <v>162</v>
      </c>
      <c r="N40" s="391" t="s">
        <v>162</v>
      </c>
      <c r="O40" s="389">
        <v>0</v>
      </c>
      <c r="P40" s="382">
        <v>0</v>
      </c>
      <c r="Q40" s="391" t="s">
        <v>162</v>
      </c>
      <c r="R40" s="391" t="s">
        <v>162</v>
      </c>
      <c r="S40" s="390"/>
      <c r="T40" s="382"/>
      <c r="U40" s="391" t="s">
        <v>162</v>
      </c>
      <c r="V40" s="391" t="s">
        <v>162</v>
      </c>
      <c r="W40" s="389">
        <v>0</v>
      </c>
      <c r="X40" s="382">
        <v>129.35385379268894</v>
      </c>
      <c r="Y40" s="391" t="s">
        <v>162</v>
      </c>
      <c r="Z40" s="391" t="s">
        <v>162</v>
      </c>
      <c r="AA40" s="171">
        <v>0</v>
      </c>
      <c r="AB40" s="177">
        <v>63.302970517492327</v>
      </c>
      <c r="AC40" s="140"/>
      <c r="AD40" s="140"/>
      <c r="AE40" s="140"/>
      <c r="AF40" s="1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row>
    <row r="41" spans="1:77" s="161" customFormat="1">
      <c r="A41" s="11" t="s">
        <v>54</v>
      </c>
      <c r="B41" s="11" t="s">
        <v>109</v>
      </c>
      <c r="C41" s="12" t="s">
        <v>55</v>
      </c>
      <c r="D41" s="38" t="s">
        <v>21</v>
      </c>
      <c r="E41" s="391" t="s">
        <v>162</v>
      </c>
      <c r="F41" s="391" t="s">
        <v>162</v>
      </c>
      <c r="G41" s="177">
        <v>0</v>
      </c>
      <c r="H41" s="177">
        <v>0</v>
      </c>
      <c r="I41" s="391" t="s">
        <v>162</v>
      </c>
      <c r="J41" s="391" t="s">
        <v>162</v>
      </c>
      <c r="K41" s="389">
        <v>0</v>
      </c>
      <c r="L41" s="382"/>
      <c r="M41" s="391" t="s">
        <v>162</v>
      </c>
      <c r="N41" s="391" t="s">
        <v>162</v>
      </c>
      <c r="O41" s="389">
        <v>0</v>
      </c>
      <c r="P41" s="382"/>
      <c r="Q41" s="391" t="s">
        <v>162</v>
      </c>
      <c r="R41" s="391" t="s">
        <v>162</v>
      </c>
      <c r="S41" s="390"/>
      <c r="T41" s="382"/>
      <c r="U41" s="391" t="s">
        <v>162</v>
      </c>
      <c r="V41" s="391" t="s">
        <v>162</v>
      </c>
      <c r="W41" s="389"/>
      <c r="X41" s="382"/>
      <c r="Y41" s="391" t="s">
        <v>162</v>
      </c>
      <c r="Z41" s="391" t="s">
        <v>162</v>
      </c>
      <c r="AA41" s="171">
        <v>0</v>
      </c>
      <c r="AB41" s="177"/>
      <c r="AC41" s="140"/>
      <c r="AD41" s="140"/>
      <c r="AE41" s="140"/>
      <c r="AF41" s="140"/>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row>
    <row r="42" spans="1:77" s="161" customFormat="1">
      <c r="A42" s="11" t="s">
        <v>56</v>
      </c>
      <c r="B42" s="11" t="s">
        <v>111</v>
      </c>
      <c r="C42" s="12" t="s">
        <v>57</v>
      </c>
      <c r="D42" s="38" t="s">
        <v>21</v>
      </c>
      <c r="E42" s="391" t="s">
        <v>162</v>
      </c>
      <c r="F42" s="391" t="s">
        <v>162</v>
      </c>
      <c r="G42" s="177">
        <v>0</v>
      </c>
      <c r="H42" s="177">
        <v>0</v>
      </c>
      <c r="I42" s="391" t="s">
        <v>162</v>
      </c>
      <c r="J42" s="391" t="s">
        <v>162</v>
      </c>
      <c r="K42" s="389">
        <v>0</v>
      </c>
      <c r="L42" s="382"/>
      <c r="M42" s="391" t="s">
        <v>162</v>
      </c>
      <c r="N42" s="391" t="s">
        <v>162</v>
      </c>
      <c r="O42" s="389">
        <v>0</v>
      </c>
      <c r="P42" s="382"/>
      <c r="Q42" s="391" t="s">
        <v>162</v>
      </c>
      <c r="R42" s="391" t="s">
        <v>162</v>
      </c>
      <c r="S42" s="390"/>
      <c r="T42" s="382"/>
      <c r="U42" s="391" t="s">
        <v>162</v>
      </c>
      <c r="V42" s="391" t="s">
        <v>162</v>
      </c>
      <c r="W42" s="389"/>
      <c r="X42" s="382"/>
      <c r="Y42" s="391" t="s">
        <v>162</v>
      </c>
      <c r="Z42" s="391" t="s">
        <v>162</v>
      </c>
      <c r="AA42" s="171">
        <v>0</v>
      </c>
      <c r="AB42" s="177"/>
      <c r="AC42" s="140"/>
      <c r="AD42" s="140"/>
      <c r="AE42" s="140"/>
      <c r="AF42" s="140"/>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row>
    <row r="43" spans="1:77" s="161" customFormat="1">
      <c r="A43" s="11" t="s">
        <v>58</v>
      </c>
      <c r="B43" s="11" t="s">
        <v>113</v>
      </c>
      <c r="C43" s="12" t="s">
        <v>59</v>
      </c>
      <c r="D43" s="38" t="s">
        <v>21</v>
      </c>
      <c r="E43" s="391" t="s">
        <v>162</v>
      </c>
      <c r="F43" s="391" t="s">
        <v>162</v>
      </c>
      <c r="G43" s="177">
        <v>0</v>
      </c>
      <c r="H43" s="177">
        <v>0</v>
      </c>
      <c r="I43" s="391" t="s">
        <v>162</v>
      </c>
      <c r="J43" s="391" t="s">
        <v>162</v>
      </c>
      <c r="K43" s="389">
        <v>0</v>
      </c>
      <c r="L43" s="382"/>
      <c r="M43" s="391" t="s">
        <v>162</v>
      </c>
      <c r="N43" s="391" t="s">
        <v>162</v>
      </c>
      <c r="O43" s="389">
        <v>0</v>
      </c>
      <c r="P43" s="382"/>
      <c r="Q43" s="391" t="s">
        <v>162</v>
      </c>
      <c r="R43" s="391" t="s">
        <v>162</v>
      </c>
      <c r="S43" s="390"/>
      <c r="T43" s="382"/>
      <c r="U43" s="391" t="s">
        <v>162</v>
      </c>
      <c r="V43" s="391" t="s">
        <v>162</v>
      </c>
      <c r="W43" s="389"/>
      <c r="X43" s="382"/>
      <c r="Y43" s="391" t="s">
        <v>162</v>
      </c>
      <c r="Z43" s="391" t="s">
        <v>162</v>
      </c>
      <c r="AA43" s="171">
        <v>0</v>
      </c>
      <c r="AB43" s="177"/>
      <c r="AC43" s="140"/>
      <c r="AD43" s="140"/>
      <c r="AE43" s="140"/>
      <c r="AF43" s="140"/>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row>
    <row r="44" spans="1:77" s="161" customFormat="1">
      <c r="A44" s="11" t="s">
        <v>60</v>
      </c>
      <c r="B44" s="11" t="s">
        <v>161</v>
      </c>
      <c r="C44" s="143" t="s">
        <v>61</v>
      </c>
      <c r="D44" s="381" t="s">
        <v>21</v>
      </c>
      <c r="E44" s="391" t="s">
        <v>162</v>
      </c>
      <c r="F44" s="391" t="s">
        <v>162</v>
      </c>
      <c r="G44" s="177">
        <v>0</v>
      </c>
      <c r="H44" s="177">
        <v>2279.1710962729812</v>
      </c>
      <c r="I44" s="391" t="s">
        <v>162</v>
      </c>
      <c r="J44" s="391" t="s">
        <v>162</v>
      </c>
      <c r="K44" s="389">
        <v>0</v>
      </c>
      <c r="L44" s="382">
        <v>1401.512229971044</v>
      </c>
      <c r="M44" s="391" t="s">
        <v>162</v>
      </c>
      <c r="N44" s="391" t="s">
        <v>162</v>
      </c>
      <c r="O44" s="389">
        <v>0</v>
      </c>
      <c r="P44" s="382">
        <v>0</v>
      </c>
      <c r="Q44" s="391" t="s">
        <v>162</v>
      </c>
      <c r="R44" s="391" t="s">
        <v>162</v>
      </c>
      <c r="S44" s="390"/>
      <c r="T44" s="382"/>
      <c r="U44" s="391" t="s">
        <v>162</v>
      </c>
      <c r="V44" s="391" t="s">
        <v>162</v>
      </c>
      <c r="W44" s="389">
        <v>0</v>
      </c>
      <c r="X44" s="382">
        <v>589.27866727780543</v>
      </c>
      <c r="Y44" s="391" t="s">
        <v>162</v>
      </c>
      <c r="Z44" s="391" t="s">
        <v>162</v>
      </c>
      <c r="AA44" s="171">
        <v>0</v>
      </c>
      <c r="AB44" s="177">
        <v>288.38019902413174</v>
      </c>
      <c r="AC44" s="163"/>
      <c r="AD44" s="163"/>
      <c r="AE44" s="163"/>
      <c r="AF44" s="140"/>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row>
    <row r="45" spans="1:77" s="162" customFormat="1" ht="21">
      <c r="A45" s="13">
        <v>8</v>
      </c>
      <c r="B45" s="13" t="s">
        <v>133</v>
      </c>
      <c r="C45" s="14" t="s">
        <v>62</v>
      </c>
      <c r="D45" s="15" t="s">
        <v>21</v>
      </c>
      <c r="E45" s="392">
        <v>87820.599000000002</v>
      </c>
      <c r="F45" s="392">
        <v>70622.364000000016</v>
      </c>
      <c r="G45" s="392">
        <v>76902.373533231585</v>
      </c>
      <c r="H45" s="392">
        <v>117026.13371076345</v>
      </c>
      <c r="I45" s="392">
        <v>67830.32614906675</v>
      </c>
      <c r="J45" s="392">
        <v>52292.561631421217</v>
      </c>
      <c r="K45" s="392">
        <v>52768.225557863334</v>
      </c>
      <c r="L45" s="392">
        <v>72072.874705054448</v>
      </c>
      <c r="M45" s="392">
        <v>0</v>
      </c>
      <c r="N45" s="392">
        <v>0</v>
      </c>
      <c r="O45" s="392">
        <v>0</v>
      </c>
      <c r="P45" s="392">
        <v>0</v>
      </c>
      <c r="Q45" s="392">
        <v>0</v>
      </c>
      <c r="R45" s="392">
        <v>0</v>
      </c>
      <c r="S45" s="392">
        <v>0</v>
      </c>
      <c r="T45" s="392">
        <v>0</v>
      </c>
      <c r="U45" s="392">
        <v>16247.253874370819</v>
      </c>
      <c r="V45" s="392">
        <v>15069.475319076493</v>
      </c>
      <c r="W45" s="392">
        <v>21093.135916798699</v>
      </c>
      <c r="X45" s="392">
        <v>30182.565884960764</v>
      </c>
      <c r="Y45" s="386">
        <v>3743.0189765624368</v>
      </c>
      <c r="Z45" s="386">
        <v>3260.327049502293</v>
      </c>
      <c r="AA45" s="386">
        <v>3041.0070585695607</v>
      </c>
      <c r="AB45" s="386">
        <v>14770.69312074821</v>
      </c>
      <c r="AC45" s="453"/>
      <c r="AD45" s="452"/>
      <c r="AE45" s="140"/>
      <c r="AF45" s="140"/>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row>
    <row r="46" spans="1:77" s="162" customFormat="1" ht="21">
      <c r="A46" s="13">
        <v>9</v>
      </c>
      <c r="B46" s="13" t="s">
        <v>134</v>
      </c>
      <c r="C46" s="41" t="s">
        <v>397</v>
      </c>
      <c r="D46" s="15" t="s">
        <v>63</v>
      </c>
      <c r="E46" s="386">
        <v>2438.5716820504072</v>
      </c>
      <c r="F46" s="386">
        <v>3217.1009934095378</v>
      </c>
      <c r="G46" s="386">
        <v>2308.1668928209697</v>
      </c>
      <c r="H46" s="386">
        <v>2666.3664684365181</v>
      </c>
      <c r="I46" s="386">
        <v>2352.5877004638123</v>
      </c>
      <c r="J46" s="386">
        <v>3000.6914984871446</v>
      </c>
      <c r="K46" s="386">
        <v>2030.8382813328371</v>
      </c>
      <c r="L46" s="386">
        <v>2222.9980824342429</v>
      </c>
      <c r="M46" s="386" t="s">
        <v>347</v>
      </c>
      <c r="N46" s="386" t="s">
        <v>347</v>
      </c>
      <c r="O46" s="386" t="s">
        <v>347</v>
      </c>
      <c r="P46" s="386" t="s">
        <v>347</v>
      </c>
      <c r="Q46" s="386" t="s">
        <v>347</v>
      </c>
      <c r="R46" s="386" t="s">
        <v>347</v>
      </c>
      <c r="S46" s="386" t="s">
        <v>347</v>
      </c>
      <c r="T46" s="386" t="s">
        <v>347</v>
      </c>
      <c r="U46" s="386">
        <v>2729.0164263109586</v>
      </c>
      <c r="V46" s="386">
        <v>3889.7460759372225</v>
      </c>
      <c r="W46" s="386">
        <v>3185.4235782344986</v>
      </c>
      <c r="X46" s="386">
        <v>3338.1674874632786</v>
      </c>
      <c r="Y46" s="386">
        <v>3049.5759103157407</v>
      </c>
      <c r="Z46" s="386">
        <v>5006.767748443287</v>
      </c>
      <c r="AA46" s="386">
        <v>4269.4463050204986</v>
      </c>
      <c r="AB46" s="386">
        <v>6086.9667662655429</v>
      </c>
      <c r="AC46" s="140"/>
      <c r="AD46" s="140"/>
      <c r="AE46" s="140"/>
      <c r="AF46" s="140"/>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row>
    <row r="47" spans="1:77" s="162" customFormat="1">
      <c r="A47" s="13"/>
      <c r="B47" s="31" t="s">
        <v>78</v>
      </c>
      <c r="C47" s="34" t="s">
        <v>163</v>
      </c>
      <c r="D47" s="15" t="s">
        <v>63</v>
      </c>
      <c r="E47" s="386">
        <v>1500.5130351069179</v>
      </c>
      <c r="F47" s="386">
        <v>1571.5890111116555</v>
      </c>
      <c r="G47" s="386">
        <v>1475.91491681101</v>
      </c>
      <c r="H47" s="386">
        <v>1533.6316862275844</v>
      </c>
      <c r="I47" s="386">
        <v>1413.2498988978302</v>
      </c>
      <c r="J47" s="386">
        <v>1353.424892882168</v>
      </c>
      <c r="K47" s="386">
        <v>1197.3054407282784</v>
      </c>
      <c r="L47" s="177">
        <v>1098.5530491467762</v>
      </c>
      <c r="M47" s="386" t="s">
        <v>347</v>
      </c>
      <c r="N47" s="386" t="s">
        <v>347</v>
      </c>
      <c r="O47" s="386" t="s">
        <v>347</v>
      </c>
      <c r="P47" s="177" t="s">
        <v>347</v>
      </c>
      <c r="Q47" s="177" t="s">
        <v>347</v>
      </c>
      <c r="R47" s="177" t="s">
        <v>347</v>
      </c>
      <c r="S47" s="177" t="s">
        <v>347</v>
      </c>
      <c r="T47" s="177" t="s">
        <v>347</v>
      </c>
      <c r="U47" s="386">
        <v>1796.0937395020087</v>
      </c>
      <c r="V47" s="386">
        <v>2250.9910550793797</v>
      </c>
      <c r="W47" s="386">
        <v>2357.7102067000837</v>
      </c>
      <c r="X47" s="177">
        <v>2195.8453727176006</v>
      </c>
      <c r="Y47" s="386">
        <v>2116.6532235067903</v>
      </c>
      <c r="Z47" s="386">
        <v>3368.0127275854447</v>
      </c>
      <c r="AA47" s="386">
        <v>3441.7329334860842</v>
      </c>
      <c r="AB47" s="177">
        <v>4879.1970496436215</v>
      </c>
      <c r="AC47" s="140"/>
      <c r="AD47" s="140"/>
      <c r="AE47" s="140"/>
      <c r="AF47" s="140"/>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row>
    <row r="48" spans="1:77" s="162" customFormat="1">
      <c r="A48" s="13"/>
      <c r="B48" s="31" t="s">
        <v>80</v>
      </c>
      <c r="C48" s="34" t="s">
        <v>164</v>
      </c>
      <c r="D48" s="15" t="s">
        <v>63</v>
      </c>
      <c r="E48" s="393">
        <v>938.05864694348963</v>
      </c>
      <c r="F48" s="393">
        <v>1645.511982297882</v>
      </c>
      <c r="G48" s="393">
        <v>832.25197600995944</v>
      </c>
      <c r="H48" s="393">
        <v>1069.4061572650232</v>
      </c>
      <c r="I48" s="393">
        <v>939.33780156598255</v>
      </c>
      <c r="J48" s="393">
        <v>1647.2666056049768</v>
      </c>
      <c r="K48" s="393">
        <v>833.5328406045586</v>
      </c>
      <c r="L48" s="393">
        <v>1071.7280824186982</v>
      </c>
      <c r="M48" s="393" t="s">
        <v>347</v>
      </c>
      <c r="N48" s="393" t="s">
        <v>347</v>
      </c>
      <c r="O48" s="393" t="s">
        <v>347</v>
      </c>
      <c r="P48" s="393" t="s">
        <v>347</v>
      </c>
      <c r="Q48" s="177" t="s">
        <v>347</v>
      </c>
      <c r="R48" s="177" t="s">
        <v>347</v>
      </c>
      <c r="S48" s="177" t="s">
        <v>347</v>
      </c>
      <c r="T48" s="177" t="s">
        <v>347</v>
      </c>
      <c r="U48" s="393">
        <v>932.92268680894972</v>
      </c>
      <c r="V48" s="393">
        <v>1638.7550208578423</v>
      </c>
      <c r="W48" s="393">
        <v>827.71337153441505</v>
      </c>
      <c r="X48" s="393">
        <v>1062.8419364727429</v>
      </c>
      <c r="Y48" s="393">
        <v>932.92268680894972</v>
      </c>
      <c r="Z48" s="393">
        <v>1638.7550208578423</v>
      </c>
      <c r="AA48" s="393">
        <v>827.71337153441516</v>
      </c>
      <c r="AB48" s="393">
        <v>1062.841936472742</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row>
    <row r="49" spans="1:77" s="178" customFormat="1">
      <c r="A49" s="169"/>
      <c r="B49" s="144" t="s">
        <v>95</v>
      </c>
      <c r="C49" s="365" t="s">
        <v>621</v>
      </c>
      <c r="D49" s="147" t="s">
        <v>63</v>
      </c>
      <c r="E49" s="393"/>
      <c r="F49" s="393"/>
      <c r="G49" s="393"/>
      <c r="H49" s="394">
        <v>63.328624943910427</v>
      </c>
      <c r="I49" s="393"/>
      <c r="J49" s="393"/>
      <c r="K49" s="393"/>
      <c r="L49" s="394">
        <v>52.716950868768436</v>
      </c>
      <c r="M49" s="393"/>
      <c r="N49" s="393"/>
      <c r="O49" s="393"/>
      <c r="P49" s="394" t="s">
        <v>347</v>
      </c>
      <c r="Q49" s="177"/>
      <c r="R49" s="177"/>
      <c r="S49" s="177"/>
      <c r="T49" s="177"/>
      <c r="U49" s="393"/>
      <c r="V49" s="393"/>
      <c r="W49" s="393"/>
      <c r="X49" s="394">
        <v>79.480178272935063</v>
      </c>
      <c r="Y49" s="393"/>
      <c r="Z49" s="393"/>
      <c r="AA49" s="393"/>
      <c r="AB49" s="394">
        <v>144.9277801491794</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row>
    <row r="50" spans="1:77" s="162" customFormat="1" ht="24.75" customHeight="1">
      <c r="A50" s="13">
        <v>10</v>
      </c>
      <c r="B50" s="13" t="s">
        <v>135</v>
      </c>
      <c r="C50" s="42" t="s">
        <v>64</v>
      </c>
      <c r="D50" s="15" t="s">
        <v>6</v>
      </c>
      <c r="E50" s="386">
        <v>36013.130000000005</v>
      </c>
      <c r="F50" s="386">
        <v>21952.174999999999</v>
      </c>
      <c r="G50" s="386">
        <v>33317.51</v>
      </c>
      <c r="H50" s="386">
        <v>39539.006000000001</v>
      </c>
      <c r="I50" s="386">
        <v>28832.22</v>
      </c>
      <c r="J50" s="386">
        <v>17426.837</v>
      </c>
      <c r="K50" s="386">
        <v>25983.47</v>
      </c>
      <c r="L50" s="386">
        <v>29207.574000000001</v>
      </c>
      <c r="M50" s="386">
        <v>0</v>
      </c>
      <c r="N50" s="386">
        <v>0</v>
      </c>
      <c r="O50" s="386">
        <v>0</v>
      </c>
      <c r="P50" s="386">
        <v>0</v>
      </c>
      <c r="Q50" s="386">
        <v>0</v>
      </c>
      <c r="R50" s="386">
        <v>0</v>
      </c>
      <c r="S50" s="386">
        <v>0</v>
      </c>
      <c r="T50" s="386">
        <v>0</v>
      </c>
      <c r="U50" s="386">
        <v>5953.52</v>
      </c>
      <c r="V50" s="386">
        <v>3874.154</v>
      </c>
      <c r="W50" s="386">
        <v>6621.768</v>
      </c>
      <c r="X50" s="386">
        <v>8145.3690000000006</v>
      </c>
      <c r="Y50" s="386">
        <v>1227.3900000000001</v>
      </c>
      <c r="Z50" s="386">
        <v>651.18399999999997</v>
      </c>
      <c r="AA50" s="386">
        <v>712.27199999999993</v>
      </c>
      <c r="AB50" s="386">
        <v>2186.0630000000001</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row>
    <row r="51" spans="1:77" s="162" customFormat="1" ht="15" customHeight="1">
      <c r="A51" s="13">
        <v>11</v>
      </c>
      <c r="B51" s="13" t="s">
        <v>136</v>
      </c>
      <c r="C51" s="14" t="s">
        <v>65</v>
      </c>
      <c r="D51" s="15" t="s">
        <v>6</v>
      </c>
      <c r="E51" s="170" t="s">
        <v>347</v>
      </c>
      <c r="F51" s="170" t="s">
        <v>347</v>
      </c>
      <c r="G51" s="170" t="s">
        <v>347</v>
      </c>
      <c r="H51" s="170" t="s">
        <v>347</v>
      </c>
      <c r="I51" s="170" t="s">
        <v>347</v>
      </c>
      <c r="J51" s="170" t="s">
        <v>347</v>
      </c>
      <c r="K51" s="170" t="s">
        <v>347</v>
      </c>
      <c r="L51" s="170" t="s">
        <v>347</v>
      </c>
      <c r="M51" s="170" t="s">
        <v>347</v>
      </c>
      <c r="N51" s="170" t="s">
        <v>347</v>
      </c>
      <c r="O51" s="170" t="s">
        <v>347</v>
      </c>
      <c r="P51" s="170" t="s">
        <v>347</v>
      </c>
      <c r="Q51" s="170" t="s">
        <v>347</v>
      </c>
      <c r="R51" s="170" t="s">
        <v>347</v>
      </c>
      <c r="S51" s="170" t="s">
        <v>347</v>
      </c>
      <c r="T51" s="170" t="s">
        <v>347</v>
      </c>
      <c r="U51" s="170" t="s">
        <v>347</v>
      </c>
      <c r="V51" s="170" t="s">
        <v>347</v>
      </c>
      <c r="W51" s="170" t="s">
        <v>347</v>
      </c>
      <c r="X51" s="170" t="s">
        <v>347</v>
      </c>
      <c r="Y51" s="170" t="s">
        <v>347</v>
      </c>
      <c r="Z51" s="170" t="s">
        <v>347</v>
      </c>
      <c r="AA51" s="170" t="s">
        <v>347</v>
      </c>
      <c r="AB51" s="170" t="s">
        <v>347</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row>
    <row r="52" spans="1:77" s="162" customFormat="1" ht="14.45" customHeight="1">
      <c r="A52" s="13">
        <v>12</v>
      </c>
      <c r="B52" s="13" t="s">
        <v>137</v>
      </c>
      <c r="C52" s="41" t="s">
        <v>66</v>
      </c>
      <c r="D52" s="15" t="s">
        <v>63</v>
      </c>
      <c r="E52" s="170" t="s">
        <v>347</v>
      </c>
      <c r="F52" s="170" t="s">
        <v>347</v>
      </c>
      <c r="G52" s="170" t="s">
        <v>347</v>
      </c>
      <c r="H52" s="170" t="s">
        <v>347</v>
      </c>
      <c r="I52" s="170" t="s">
        <v>347</v>
      </c>
      <c r="J52" s="170" t="s">
        <v>347</v>
      </c>
      <c r="K52" s="170" t="s">
        <v>347</v>
      </c>
      <c r="L52" s="170" t="s">
        <v>347</v>
      </c>
      <c r="M52" s="170" t="s">
        <v>347</v>
      </c>
      <c r="N52" s="170" t="s">
        <v>347</v>
      </c>
      <c r="O52" s="170" t="s">
        <v>347</v>
      </c>
      <c r="P52" s="170" t="s">
        <v>347</v>
      </c>
      <c r="Q52" s="170" t="s">
        <v>347</v>
      </c>
      <c r="R52" s="170" t="s">
        <v>347</v>
      </c>
      <c r="S52" s="170" t="s">
        <v>347</v>
      </c>
      <c r="T52" s="170" t="s">
        <v>347</v>
      </c>
      <c r="U52" s="170" t="s">
        <v>347</v>
      </c>
      <c r="V52" s="170" t="s">
        <v>347</v>
      </c>
      <c r="W52" s="170" t="s">
        <v>347</v>
      </c>
      <c r="X52" s="170" t="s">
        <v>347</v>
      </c>
      <c r="Y52" s="170" t="s">
        <v>347</v>
      </c>
      <c r="Z52" s="170" t="s">
        <v>347</v>
      </c>
      <c r="AA52" s="170" t="s">
        <v>347</v>
      </c>
      <c r="AB52" s="170" t="s">
        <v>347</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row>
    <row r="53" spans="1:77" s="162" customFormat="1" ht="44.25" customHeight="1">
      <c r="A53" s="13">
        <v>13</v>
      </c>
      <c r="B53" s="377" t="s">
        <v>138</v>
      </c>
      <c r="C53" s="378" t="s">
        <v>396</v>
      </c>
      <c r="D53" s="379" t="s">
        <v>6</v>
      </c>
      <c r="E53" s="170">
        <v>38489.636999999995</v>
      </c>
      <c r="F53" s="170">
        <v>23197.888000000003</v>
      </c>
      <c r="G53" s="170">
        <v>36924.084804679667</v>
      </c>
      <c r="H53" s="170">
        <v>43889.740999999995</v>
      </c>
      <c r="I53" s="170">
        <v>30806.435000000001</v>
      </c>
      <c r="J53" s="170">
        <v>18298.512000000002</v>
      </c>
      <c r="K53" s="170">
        <v>28796.145024038407</v>
      </c>
      <c r="L53" s="170">
        <v>32421.474077986026</v>
      </c>
      <c r="M53" s="170">
        <v>0</v>
      </c>
      <c r="N53" s="170">
        <v>0</v>
      </c>
      <c r="O53" s="170">
        <v>0</v>
      </c>
      <c r="P53" s="170">
        <v>0</v>
      </c>
      <c r="Q53" s="170">
        <v>0</v>
      </c>
      <c r="R53" s="170">
        <v>0</v>
      </c>
      <c r="S53" s="170">
        <v>0</v>
      </c>
      <c r="T53" s="170">
        <v>0</v>
      </c>
      <c r="U53" s="170">
        <v>6371.826</v>
      </c>
      <c r="V53" s="170">
        <v>4199.68</v>
      </c>
      <c r="W53" s="170">
        <v>7338.5653126213228</v>
      </c>
      <c r="X53" s="170">
        <v>9041.6571362322302</v>
      </c>
      <c r="Y53" s="170">
        <v>1311.376</v>
      </c>
      <c r="Z53" s="170">
        <v>699.69600000000003</v>
      </c>
      <c r="AA53" s="170">
        <v>789.37446801993281</v>
      </c>
      <c r="AB53" s="170">
        <v>2426.6097857817417</v>
      </c>
      <c r="AC53" s="157"/>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row>
    <row r="54" spans="1:77" s="162" customFormat="1" ht="21">
      <c r="A54" s="13">
        <v>14</v>
      </c>
      <c r="B54" s="39" t="s">
        <v>139</v>
      </c>
      <c r="C54" s="43" t="s">
        <v>165</v>
      </c>
      <c r="D54" s="40" t="s">
        <v>63</v>
      </c>
      <c r="E54" s="170">
        <v>2281.6686735704993</v>
      </c>
      <c r="F54" s="170">
        <v>3044.3445541249275</v>
      </c>
      <c r="G54" s="170">
        <v>2308.1668928209697</v>
      </c>
      <c r="H54" s="170">
        <v>2603.0378434926079</v>
      </c>
      <c r="I54" s="170">
        <v>2201.8232927330523</v>
      </c>
      <c r="J54" s="170">
        <v>2857.7493968592207</v>
      </c>
      <c r="K54" s="170">
        <v>1832.4753370221447</v>
      </c>
      <c r="L54" s="170">
        <v>2170.2811315654744</v>
      </c>
      <c r="M54" s="170" t="s">
        <v>347</v>
      </c>
      <c r="N54" s="170" t="s">
        <v>347</v>
      </c>
      <c r="O54" s="170" t="s">
        <v>347</v>
      </c>
      <c r="P54" s="170" t="s">
        <v>347</v>
      </c>
      <c r="Q54" s="170" t="s">
        <v>347</v>
      </c>
      <c r="R54" s="170" t="s">
        <v>347</v>
      </c>
      <c r="S54" s="170" t="s">
        <v>347</v>
      </c>
      <c r="T54" s="170" t="s">
        <v>347</v>
      </c>
      <c r="U54" s="170">
        <v>2549.858372524739</v>
      </c>
      <c r="V54" s="170">
        <v>3588.2437040623313</v>
      </c>
      <c r="W54" s="170">
        <v>2874.2860515966804</v>
      </c>
      <c r="X54" s="170">
        <v>3258.6873091903435</v>
      </c>
      <c r="Y54" s="170">
        <v>2854.2683231677543</v>
      </c>
      <c r="Z54" s="170">
        <v>4659.6336830599184</v>
      </c>
      <c r="AA54" s="170">
        <v>3852.426423415523</v>
      </c>
      <c r="AB54" s="170">
        <v>5942.038986116363</v>
      </c>
      <c r="AC54" s="157"/>
      <c r="AD54" s="376"/>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row>
    <row r="55" spans="1:77" s="3" customFormat="1">
      <c r="A55" s="80"/>
      <c r="B55" s="80"/>
      <c r="C55" s="82"/>
      <c r="D55" s="81"/>
      <c r="E55" s="449"/>
      <c r="F55" s="449"/>
      <c r="G55" s="449"/>
      <c r="H55" s="450"/>
      <c r="I55" s="449"/>
      <c r="J55" s="449"/>
      <c r="K55" s="449"/>
      <c r="L55" s="451"/>
      <c r="M55" s="451"/>
      <c r="N55" s="451"/>
      <c r="O55" s="451"/>
      <c r="P55" s="451"/>
      <c r="Q55" s="451"/>
      <c r="R55" s="451"/>
      <c r="S55" s="451"/>
      <c r="T55" s="451"/>
      <c r="U55" s="451"/>
      <c r="V55" s="451"/>
      <c r="W55" s="451"/>
      <c r="X55" s="451"/>
      <c r="Y55" s="451"/>
      <c r="Z55" s="451"/>
      <c r="AA55" s="451"/>
      <c r="AB55" s="451"/>
      <c r="AC55" s="157"/>
      <c r="AD55" s="158"/>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row>
    <row r="56" spans="1:77" ht="19.5" customHeight="1">
      <c r="A56" s="22"/>
      <c r="B56" s="22"/>
      <c r="C56" s="480" t="s">
        <v>166</v>
      </c>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157"/>
    </row>
    <row r="57" spans="1:77">
      <c r="A57" s="9"/>
      <c r="B57" s="9"/>
      <c r="C57" s="481" t="s">
        <v>131</v>
      </c>
      <c r="D57" s="481"/>
      <c r="E57" s="481"/>
      <c r="F57" s="481"/>
      <c r="G57" s="481"/>
      <c r="H57" s="481"/>
      <c r="I57" s="481"/>
      <c r="J57" s="481"/>
      <c r="K57" s="481"/>
      <c r="L57" s="481"/>
      <c r="M57" s="481"/>
      <c r="N57" s="481"/>
      <c r="O57" s="481"/>
      <c r="P57" s="481"/>
      <c r="Q57" s="481"/>
      <c r="R57" s="481"/>
      <c r="S57" s="481"/>
      <c r="T57" s="481"/>
      <c r="U57" s="481"/>
      <c r="V57" s="481"/>
      <c r="W57" s="481"/>
      <c r="X57" s="481"/>
      <c r="Y57" s="481"/>
      <c r="Z57" s="481"/>
      <c r="AA57" s="481"/>
      <c r="AB57" s="481"/>
      <c r="AC57" s="157"/>
      <c r="AD57" s="157"/>
    </row>
    <row r="58" spans="1:77" ht="15" customHeight="1">
      <c r="A58" s="9"/>
      <c r="B58" s="9"/>
      <c r="C58" s="136" t="s">
        <v>346</v>
      </c>
      <c r="D58" s="23"/>
      <c r="E58" s="23"/>
      <c r="F58" s="23"/>
      <c r="G58" s="23"/>
      <c r="H58" s="23"/>
      <c r="I58" s="23"/>
      <c r="J58" s="469" t="s">
        <v>168</v>
      </c>
      <c r="K58" s="470"/>
      <c r="L58" s="470"/>
      <c r="M58" s="470"/>
      <c r="N58" s="23"/>
      <c r="O58" s="141"/>
      <c r="P58" s="23"/>
      <c r="Q58" s="23"/>
      <c r="R58" s="23"/>
      <c r="S58" s="23"/>
      <c r="T58" s="23"/>
      <c r="V58" s="136" t="s">
        <v>640</v>
      </c>
      <c r="X58" s="138"/>
      <c r="Y58" s="8"/>
      <c r="Z58" s="8"/>
      <c r="AA58" s="153"/>
      <c r="AB58" s="8"/>
    </row>
    <row r="59" spans="1:77" ht="14.45" customHeight="1">
      <c r="A59" s="9"/>
      <c r="B59" s="9"/>
      <c r="C59" s="44" t="s">
        <v>169</v>
      </c>
      <c r="D59" s="8"/>
      <c r="E59" s="8"/>
      <c r="F59" s="8"/>
      <c r="G59" s="8"/>
      <c r="H59" s="8"/>
      <c r="I59" s="8"/>
      <c r="J59" s="468" t="s">
        <v>147</v>
      </c>
      <c r="K59" s="468"/>
      <c r="L59" s="468"/>
      <c r="M59" s="468"/>
      <c r="N59" s="8"/>
      <c r="O59" s="148"/>
      <c r="P59" s="8"/>
      <c r="Q59" s="8"/>
      <c r="R59" s="8"/>
      <c r="S59" s="8"/>
      <c r="T59" s="8"/>
      <c r="V59" s="137" t="s">
        <v>167</v>
      </c>
      <c r="W59" s="150"/>
      <c r="X59" s="137"/>
      <c r="Y59" s="8"/>
      <c r="Z59" s="8"/>
      <c r="AA59" s="153"/>
      <c r="AB59" s="8"/>
    </row>
    <row r="60" spans="1:77">
      <c r="A60" s="9"/>
      <c r="B60" s="9"/>
      <c r="D60" s="8"/>
      <c r="E60" s="8"/>
      <c r="F60" s="8"/>
      <c r="G60" s="8"/>
      <c r="H60" s="8"/>
      <c r="I60" s="8"/>
      <c r="J60" s="8"/>
      <c r="K60" s="8"/>
      <c r="L60" s="8"/>
      <c r="M60" s="8"/>
      <c r="N60" s="8"/>
      <c r="O60" s="8"/>
      <c r="P60" s="8"/>
      <c r="Q60" s="8"/>
      <c r="R60" s="8"/>
      <c r="S60" s="8"/>
      <c r="T60" s="8"/>
      <c r="U60" s="8"/>
      <c r="V60" s="8"/>
      <c r="W60" s="8"/>
      <c r="X60" s="8"/>
      <c r="Y60" s="8"/>
      <c r="Z60" s="8"/>
      <c r="AA60" s="8"/>
      <c r="AB60" s="8"/>
    </row>
    <row r="61" spans="1:77">
      <c r="C61"/>
      <c r="D61"/>
      <c r="E61"/>
      <c r="F61"/>
      <c r="G61"/>
      <c r="H61"/>
      <c r="I61"/>
      <c r="J61"/>
      <c r="K61"/>
      <c r="L61"/>
      <c r="M61"/>
      <c r="N61"/>
      <c r="O61" s="140"/>
      <c r="P61"/>
      <c r="Q61"/>
      <c r="R61"/>
      <c r="S61"/>
      <c r="T61"/>
      <c r="U61"/>
      <c r="V61"/>
      <c r="W61" s="140"/>
      <c r="X61"/>
      <c r="Y61"/>
      <c r="Z61"/>
      <c r="AA61" s="154"/>
      <c r="AB61"/>
    </row>
    <row r="62" spans="1:77">
      <c r="C62"/>
      <c r="D62"/>
      <c r="E62"/>
      <c r="F62"/>
      <c r="G62"/>
      <c r="H62"/>
      <c r="I62"/>
      <c r="J62"/>
      <c r="K62"/>
      <c r="L62"/>
      <c r="M62"/>
      <c r="N62"/>
      <c r="O62" s="140"/>
      <c r="P62"/>
      <c r="Q62"/>
      <c r="R62"/>
      <c r="S62"/>
      <c r="T62"/>
      <c r="U62"/>
      <c r="V62"/>
      <c r="W62" s="140"/>
      <c r="X62"/>
      <c r="Y62"/>
      <c r="Z62"/>
      <c r="AA62" s="154"/>
      <c r="AB62"/>
    </row>
    <row r="63" spans="1:77">
      <c r="C63"/>
      <c r="D63"/>
      <c r="E63"/>
      <c r="F63"/>
      <c r="G63"/>
      <c r="H63"/>
      <c r="I63"/>
      <c r="J63"/>
      <c r="K63"/>
      <c r="L63"/>
      <c r="M63"/>
      <c r="N63"/>
      <c r="O63" s="140"/>
      <c r="P63"/>
      <c r="Q63"/>
      <c r="R63"/>
      <c r="S63"/>
      <c r="T63"/>
      <c r="U63"/>
      <c r="V63"/>
      <c r="W63" s="140"/>
      <c r="X63"/>
      <c r="Y63"/>
      <c r="Z63"/>
      <c r="AA63" s="154"/>
      <c r="AB63"/>
    </row>
  </sheetData>
  <mergeCells count="14">
    <mergeCell ref="J59:M59"/>
    <mergeCell ref="J58:M58"/>
    <mergeCell ref="A7:A9"/>
    <mergeCell ref="B7:B9"/>
    <mergeCell ref="C7:C9"/>
    <mergeCell ref="D7:D9"/>
    <mergeCell ref="E7:H8"/>
    <mergeCell ref="C56:AB56"/>
    <mergeCell ref="C57:AB57"/>
    <mergeCell ref="U7:X8"/>
    <mergeCell ref="Y7:AB8"/>
    <mergeCell ref="I7:L8"/>
    <mergeCell ref="M7:P8"/>
    <mergeCell ref="Q7:T8"/>
  </mergeCells>
  <conditionalFormatting sqref="C1">
    <cfRule type="containsText" dxfId="4" priority="2" operator="containsText" text="Для корек">
      <formula>NOT(ISERROR(SEARCH("Для корек",C1)))</formula>
    </cfRule>
  </conditionalFormatting>
  <pageMargins left="0.23622047244094491" right="0.27559055118110237" top="0.23622047244094491" bottom="0.23622047244094491"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sheetPr>
    <tabColor rgb="FF00B050"/>
    <pageSetUpPr fitToPage="1"/>
  </sheetPr>
  <dimension ref="A1:S89"/>
  <sheetViews>
    <sheetView topLeftCell="A7" zoomScale="55" zoomScaleNormal="55" zoomScaleSheetLayoutView="75" workbookViewId="0">
      <selection activeCell="T57" sqref="T57"/>
    </sheetView>
  </sheetViews>
  <sheetFormatPr defaultColWidth="9.140625" defaultRowHeight="15.75"/>
  <cols>
    <col min="1" max="1" width="5.42578125" style="252" customWidth="1"/>
    <col min="2" max="2" width="38" style="184" customWidth="1"/>
    <col min="3" max="3" width="12.42578125" style="184" customWidth="1"/>
    <col min="4" max="4" width="13.85546875" style="184" customWidth="1"/>
    <col min="5" max="5" width="15" style="221" customWidth="1"/>
    <col min="6" max="6" width="13.140625" style="184" customWidth="1"/>
    <col min="7" max="7" width="14.5703125" style="184" customWidth="1"/>
    <col min="8" max="9" width="12.28515625" style="184" customWidth="1"/>
    <col min="10" max="10" width="20.85546875" style="184" customWidth="1"/>
    <col min="11" max="11" width="10.42578125" style="184" bestFit="1" customWidth="1"/>
    <col min="12" max="14" width="9.140625" style="184" customWidth="1"/>
    <col min="15" max="16384" width="9.140625" style="184"/>
  </cols>
  <sheetData>
    <row r="1" spans="1:18" ht="53.45" customHeight="1">
      <c r="A1" s="181"/>
      <c r="B1" s="182"/>
      <c r="C1" s="182"/>
      <c r="D1" s="182"/>
      <c r="E1" s="182"/>
      <c r="F1" s="577" t="s">
        <v>547</v>
      </c>
      <c r="G1" s="577"/>
      <c r="H1" s="577"/>
      <c r="I1" s="577"/>
      <c r="J1" s="183"/>
    </row>
    <row r="2" spans="1:18">
      <c r="A2" s="181"/>
      <c r="B2" s="182"/>
      <c r="C2" s="182"/>
      <c r="D2" s="182"/>
      <c r="E2" s="182"/>
      <c r="F2" s="182"/>
      <c r="G2" s="182"/>
      <c r="H2" s="578"/>
      <c r="I2" s="578"/>
      <c r="J2" s="185"/>
    </row>
    <row r="3" spans="1:18" ht="15.6" customHeight="1">
      <c r="A3" s="181"/>
      <c r="B3" s="182"/>
      <c r="C3" s="182"/>
      <c r="D3" s="182"/>
      <c r="E3" s="182"/>
      <c r="F3" s="182"/>
      <c r="G3" s="182"/>
      <c r="H3" s="579"/>
      <c r="I3" s="579"/>
      <c r="J3" s="185"/>
    </row>
    <row r="4" spans="1:18" ht="17.25">
      <c r="A4" s="181"/>
      <c r="B4" s="580" t="s">
        <v>399</v>
      </c>
      <c r="C4" s="580"/>
      <c r="D4" s="580"/>
      <c r="E4" s="580"/>
      <c r="F4" s="580"/>
      <c r="G4" s="580"/>
      <c r="H4" s="580"/>
      <c r="I4" s="580"/>
      <c r="J4" s="253" t="s">
        <v>400</v>
      </c>
    </row>
    <row r="5" spans="1:18" ht="17.25">
      <c r="A5" s="181"/>
      <c r="B5" s="581" t="s">
        <v>401</v>
      </c>
      <c r="C5" s="581"/>
      <c r="D5" s="581"/>
      <c r="E5" s="581"/>
      <c r="F5" s="581"/>
      <c r="G5" s="581"/>
      <c r="H5" s="581"/>
      <c r="I5" s="581"/>
      <c r="J5" s="253" t="s">
        <v>400</v>
      </c>
    </row>
    <row r="6" spans="1:18" s="185" customFormat="1" ht="17.25">
      <c r="A6" s="261" t="e">
        <f>#REF!</f>
        <v>#REF!</v>
      </c>
      <c r="B6" s="264"/>
      <c r="C6" s="264"/>
      <c r="D6" s="264"/>
      <c r="E6" s="264"/>
      <c r="F6" s="264"/>
      <c r="G6" s="264"/>
      <c r="H6" s="264"/>
      <c r="I6" s="264"/>
      <c r="J6" s="253"/>
    </row>
    <row r="7" spans="1:18" ht="18">
      <c r="A7" s="261" t="e">
        <f>#REF!</f>
        <v>#REF!</v>
      </c>
      <c r="B7" s="262"/>
      <c r="C7" s="262"/>
      <c r="D7" s="262"/>
      <c r="E7" s="263"/>
      <c r="F7" s="262"/>
      <c r="G7" s="262"/>
      <c r="H7" s="262"/>
      <c r="I7" s="262"/>
      <c r="J7" s="185"/>
    </row>
    <row r="8" spans="1:18" thickBot="1">
      <c r="A8" s="117"/>
      <c r="B8" s="182"/>
      <c r="C8" s="182"/>
      <c r="D8" s="182"/>
      <c r="E8" s="186"/>
      <c r="F8" s="182"/>
      <c r="G8" s="182"/>
      <c r="H8" s="182"/>
      <c r="I8" s="182"/>
      <c r="J8" s="185"/>
    </row>
    <row r="9" spans="1:18" ht="53.45" customHeight="1">
      <c r="A9" s="571" t="s">
        <v>4</v>
      </c>
      <c r="B9" s="573" t="s">
        <v>402</v>
      </c>
      <c r="C9" s="575" t="s">
        <v>17</v>
      </c>
      <c r="D9" s="265" t="s">
        <v>549</v>
      </c>
      <c r="E9" s="265" t="s">
        <v>550</v>
      </c>
      <c r="F9" s="575" t="s">
        <v>524</v>
      </c>
      <c r="G9" s="575"/>
      <c r="H9" s="575"/>
      <c r="I9" s="582"/>
      <c r="J9" s="185"/>
    </row>
    <row r="10" spans="1:18" ht="31.5">
      <c r="A10" s="572"/>
      <c r="B10" s="574"/>
      <c r="C10" s="576"/>
      <c r="D10" s="255" t="e">
        <f>#REF!</f>
        <v>#REF!</v>
      </c>
      <c r="E10" s="255" t="e">
        <f>#REF!</f>
        <v>#REF!</v>
      </c>
      <c r="F10" s="187" t="s">
        <v>403</v>
      </c>
      <c r="G10" s="188" t="s">
        <v>404</v>
      </c>
      <c r="H10" s="188" t="s">
        <v>385</v>
      </c>
      <c r="I10" s="189" t="s">
        <v>119</v>
      </c>
      <c r="J10" s="260" t="s">
        <v>548</v>
      </c>
    </row>
    <row r="11" spans="1:18">
      <c r="A11" s="190" t="s">
        <v>405</v>
      </c>
      <c r="B11" s="191">
        <v>2</v>
      </c>
      <c r="C11" s="191">
        <v>3</v>
      </c>
      <c r="D11" s="191">
        <v>4</v>
      </c>
      <c r="E11" s="192">
        <v>5</v>
      </c>
      <c r="F11" s="191">
        <v>6</v>
      </c>
      <c r="G11" s="191">
        <v>7</v>
      </c>
      <c r="H11" s="191">
        <v>8</v>
      </c>
      <c r="I11" s="193">
        <v>9</v>
      </c>
      <c r="K11"/>
      <c r="L11"/>
      <c r="M11"/>
      <c r="N11"/>
      <c r="O11"/>
      <c r="P11"/>
      <c r="Q11"/>
      <c r="R11"/>
    </row>
    <row r="12" spans="1:18">
      <c r="A12" s="194" t="s">
        <v>406</v>
      </c>
      <c r="B12" s="195" t="s">
        <v>407</v>
      </c>
      <c r="C12" s="196" t="s">
        <v>408</v>
      </c>
      <c r="D12" s="254" t="e">
        <f t="shared" ref="D12:I12" si="0">D13+D14+D15+D16</f>
        <v>#REF!</v>
      </c>
      <c r="E12" s="257" t="e">
        <f t="shared" si="0"/>
        <v>#REF!</v>
      </c>
      <c r="F12" s="257" t="e">
        <f t="shared" si="0"/>
        <v>#REF!</v>
      </c>
      <c r="G12" s="257" t="e">
        <f t="shared" si="0"/>
        <v>#REF!</v>
      </c>
      <c r="H12" s="257" t="e">
        <f t="shared" si="0"/>
        <v>#REF!</v>
      </c>
      <c r="I12" s="258" t="e">
        <f t="shared" si="0"/>
        <v>#REF!</v>
      </c>
      <c r="K12"/>
      <c r="L12"/>
      <c r="M12"/>
      <c r="N12"/>
      <c r="O12"/>
      <c r="P12"/>
      <c r="Q12"/>
      <c r="R12"/>
    </row>
    <row r="13" spans="1:18">
      <c r="A13" s="199" t="s">
        <v>7</v>
      </c>
      <c r="B13" s="200" t="s">
        <v>409</v>
      </c>
      <c r="C13" s="196" t="s">
        <v>410</v>
      </c>
      <c r="D13" s="197" t="e">
        <f>#REF!</f>
        <v>#REF!</v>
      </c>
      <c r="E13" s="256" t="e">
        <f>F13+G13+H13+I13</f>
        <v>#REF!</v>
      </c>
      <c r="F13" s="254" t="e">
        <f>#REF!</f>
        <v>#REF!</v>
      </c>
      <c r="G13" s="254" t="e">
        <f>#REF!</f>
        <v>#REF!</v>
      </c>
      <c r="H13" s="254" t="e">
        <f>#REF!</f>
        <v>#REF!</v>
      </c>
      <c r="I13" s="259" t="e">
        <f>#REF!</f>
        <v>#REF!</v>
      </c>
      <c r="J13" s="201" t="s">
        <v>411</v>
      </c>
      <c r="K13"/>
      <c r="L13"/>
      <c r="M13"/>
      <c r="N13"/>
      <c r="O13"/>
      <c r="P13"/>
      <c r="Q13"/>
      <c r="R13"/>
    </row>
    <row r="14" spans="1:18">
      <c r="A14" s="199" t="s">
        <v>8</v>
      </c>
      <c r="B14" s="200" t="s">
        <v>412</v>
      </c>
      <c r="C14" s="196" t="s">
        <v>410</v>
      </c>
      <c r="D14" s="202">
        <v>0</v>
      </c>
      <c r="E14" s="202">
        <v>0</v>
      </c>
      <c r="F14" s="202">
        <v>0</v>
      </c>
      <c r="G14" s="202">
        <v>0</v>
      </c>
      <c r="H14" s="202">
        <v>0</v>
      </c>
      <c r="I14" s="203">
        <v>0</v>
      </c>
      <c r="K14"/>
      <c r="L14"/>
      <c r="M14"/>
      <c r="N14"/>
      <c r="O14"/>
      <c r="P14"/>
      <c r="Q14"/>
      <c r="R14"/>
    </row>
    <row r="15" spans="1:18">
      <c r="A15" s="199" t="s">
        <v>32</v>
      </c>
      <c r="B15" s="200" t="s">
        <v>413</v>
      </c>
      <c r="C15" s="196" t="s">
        <v>410</v>
      </c>
      <c r="D15" s="197">
        <v>0</v>
      </c>
      <c r="E15" s="197">
        <v>0</v>
      </c>
      <c r="F15" s="197">
        <v>0</v>
      </c>
      <c r="G15" s="197">
        <v>0</v>
      </c>
      <c r="H15" s="197">
        <v>0</v>
      </c>
      <c r="I15" s="198">
        <v>0</v>
      </c>
      <c r="K15"/>
      <c r="L15"/>
      <c r="M15"/>
      <c r="N15"/>
      <c r="O15"/>
      <c r="P15"/>
      <c r="Q15"/>
      <c r="R15"/>
    </row>
    <row r="16" spans="1:18">
      <c r="A16" s="199" t="s">
        <v>39</v>
      </c>
      <c r="B16" s="200" t="s">
        <v>414</v>
      </c>
      <c r="C16" s="196" t="s">
        <v>410</v>
      </c>
      <c r="D16" s="197">
        <v>0</v>
      </c>
      <c r="E16" s="197">
        <v>0</v>
      </c>
      <c r="F16" s="197">
        <v>0</v>
      </c>
      <c r="G16" s="197">
        <v>0</v>
      </c>
      <c r="H16" s="197">
        <v>0</v>
      </c>
      <c r="I16" s="198">
        <v>0</v>
      </c>
      <c r="K16"/>
      <c r="L16"/>
      <c r="M16"/>
      <c r="N16"/>
      <c r="O16"/>
      <c r="P16"/>
      <c r="Q16"/>
      <c r="R16"/>
    </row>
    <row r="17" spans="1:19" ht="31.5">
      <c r="A17" s="194" t="s">
        <v>415</v>
      </c>
      <c r="B17" s="195" t="s">
        <v>416</v>
      </c>
      <c r="C17" s="196" t="s">
        <v>417</v>
      </c>
      <c r="D17" s="268" t="e">
        <f>D19+D20+D21+D22</f>
        <v>#REF!</v>
      </c>
      <c r="E17" s="268" t="e">
        <f>E19+E20+E21+E22</f>
        <v>#REF!</v>
      </c>
      <c r="F17" s="267" t="e">
        <f>F19+F20+F21</f>
        <v>#REF!</v>
      </c>
      <c r="G17" s="267" t="e">
        <f>G19+G20+G21+G22</f>
        <v>#REF!</v>
      </c>
      <c r="H17" s="267" t="e">
        <f>H19+H20+H21+H22</f>
        <v>#REF!</v>
      </c>
      <c r="I17" s="267" t="e">
        <f>I19+I20+I21+I22</f>
        <v>#REF!</v>
      </c>
      <c r="K17"/>
      <c r="L17"/>
      <c r="M17"/>
      <c r="N17"/>
      <c r="O17"/>
      <c r="P17"/>
      <c r="Q17"/>
      <c r="R17"/>
    </row>
    <row r="18" spans="1:19" ht="18" customHeight="1">
      <c r="A18" s="199"/>
      <c r="B18" s="200" t="s">
        <v>418</v>
      </c>
      <c r="C18" s="583" t="s">
        <v>384</v>
      </c>
      <c r="D18" s="583"/>
      <c r="E18" s="583"/>
      <c r="F18" s="583"/>
      <c r="G18" s="583"/>
      <c r="H18" s="583"/>
      <c r="I18" s="584"/>
      <c r="K18"/>
      <c r="L18"/>
      <c r="M18"/>
      <c r="N18"/>
      <c r="O18"/>
      <c r="P18"/>
      <c r="Q18"/>
      <c r="R18"/>
      <c r="S18" s="206"/>
    </row>
    <row r="19" spans="1:19">
      <c r="A19" s="199" t="s">
        <v>9</v>
      </c>
      <c r="B19" s="200" t="s">
        <v>409</v>
      </c>
      <c r="C19" s="196" t="s">
        <v>410</v>
      </c>
      <c r="D19" s="254" t="e">
        <f>#REF!/1000</f>
        <v>#REF!</v>
      </c>
      <c r="E19" s="256" t="e">
        <f>F19+G19+H19+I19</f>
        <v>#REF!</v>
      </c>
      <c r="F19" s="254" t="e">
        <f>#REF!/1000</f>
        <v>#REF!</v>
      </c>
      <c r="G19" s="254" t="e">
        <f>#REF!/1000</f>
        <v>#REF!</v>
      </c>
      <c r="H19" s="254" t="e">
        <f>#REF!/1000</f>
        <v>#REF!</v>
      </c>
      <c r="I19" s="259" t="e">
        <f>#REF!/1000</f>
        <v>#REF!</v>
      </c>
      <c r="K19"/>
      <c r="L19"/>
      <c r="M19"/>
      <c r="N19"/>
      <c r="O19"/>
      <c r="P19"/>
      <c r="Q19"/>
      <c r="R19"/>
      <c r="S19" s="206"/>
    </row>
    <row r="20" spans="1:19">
      <c r="A20" s="199" t="s">
        <v>10</v>
      </c>
      <c r="B20" s="200" t="s">
        <v>419</v>
      </c>
      <c r="C20" s="196" t="s">
        <v>410</v>
      </c>
      <c r="D20" s="204">
        <v>0</v>
      </c>
      <c r="E20" s="204">
        <v>0</v>
      </c>
      <c r="F20" s="204">
        <v>0</v>
      </c>
      <c r="G20" s="204">
        <v>0</v>
      </c>
      <c r="H20" s="204">
        <v>0</v>
      </c>
      <c r="I20" s="205">
        <v>0</v>
      </c>
      <c r="K20"/>
      <c r="L20"/>
      <c r="M20"/>
      <c r="N20"/>
      <c r="O20"/>
      <c r="P20"/>
      <c r="Q20"/>
      <c r="R20"/>
      <c r="S20" s="206"/>
    </row>
    <row r="21" spans="1:19">
      <c r="A21" s="199" t="s">
        <v>47</v>
      </c>
      <c r="B21" s="200" t="s">
        <v>420</v>
      </c>
      <c r="C21" s="196" t="s">
        <v>410</v>
      </c>
      <c r="D21" s="204">
        <v>0</v>
      </c>
      <c r="E21" s="204">
        <v>0</v>
      </c>
      <c r="F21" s="204">
        <v>0</v>
      </c>
      <c r="G21" s="204">
        <v>0</v>
      </c>
      <c r="H21" s="204">
        <v>0</v>
      </c>
      <c r="I21" s="205">
        <v>0</v>
      </c>
    </row>
    <row r="22" spans="1:19">
      <c r="A22" s="199" t="s">
        <v>421</v>
      </c>
      <c r="B22" s="200" t="s">
        <v>414</v>
      </c>
      <c r="C22" s="196" t="s">
        <v>410</v>
      </c>
      <c r="D22" s="204">
        <v>0</v>
      </c>
      <c r="E22" s="204">
        <v>0</v>
      </c>
      <c r="F22" s="204" t="s">
        <v>422</v>
      </c>
      <c r="G22" s="204">
        <v>0</v>
      </c>
      <c r="H22" s="204">
        <v>0</v>
      </c>
      <c r="I22" s="205">
        <v>0</v>
      </c>
    </row>
    <row r="23" spans="1:19" ht="63">
      <c r="A23" s="194" t="s">
        <v>348</v>
      </c>
      <c r="B23" s="195" t="s">
        <v>423</v>
      </c>
      <c r="C23" s="196" t="s">
        <v>410</v>
      </c>
      <c r="D23" s="282" t="e">
        <f>#REF!/1000</f>
        <v>#REF!</v>
      </c>
      <c r="E23" s="290" t="e">
        <f>#REF!/1000</f>
        <v>#REF!</v>
      </c>
      <c r="F23" s="207" t="e">
        <f>F25-F17-F26</f>
        <v>#REF!</v>
      </c>
      <c r="G23" s="207" t="e">
        <f>G25-G17-G26</f>
        <v>#REF!</v>
      </c>
      <c r="H23" s="207" t="e">
        <f>H25-H17-H26</f>
        <v>#REF!</v>
      </c>
      <c r="I23" s="208" t="e">
        <f>I25-I17-I26</f>
        <v>#REF!</v>
      </c>
      <c r="J23" s="289" t="s">
        <v>555</v>
      </c>
      <c r="K23" s="209"/>
    </row>
    <row r="24" spans="1:19">
      <c r="A24" s="194" t="s">
        <v>349</v>
      </c>
      <c r="B24" s="195" t="s">
        <v>424</v>
      </c>
      <c r="C24" s="196" t="s">
        <v>410</v>
      </c>
      <c r="D24" s="204">
        <v>0</v>
      </c>
      <c r="E24" s="210">
        <v>0</v>
      </c>
      <c r="F24" s="207">
        <v>0</v>
      </c>
      <c r="G24" s="207">
        <v>0</v>
      </c>
      <c r="H24" s="207">
        <v>0</v>
      </c>
      <c r="I24" s="208">
        <v>0</v>
      </c>
      <c r="J24" s="209"/>
      <c r="K24" s="209"/>
    </row>
    <row r="25" spans="1:19" ht="31.5">
      <c r="A25" s="194" t="s">
        <v>350</v>
      </c>
      <c r="B25" s="195" t="s">
        <v>425</v>
      </c>
      <c r="C25" s="196" t="s">
        <v>410</v>
      </c>
      <c r="D25" s="267" t="e">
        <f>D17+D23+D26</f>
        <v>#REF!</v>
      </c>
      <c r="E25" s="267" t="e">
        <f>E17+E23+E26</f>
        <v>#REF!</v>
      </c>
      <c r="F25" s="269" t="e">
        <f>#REF!/1000</f>
        <v>#REF!</v>
      </c>
      <c r="G25" s="269" t="e">
        <f>#REF!/1000</f>
        <v>#REF!</v>
      </c>
      <c r="H25" s="269" t="e">
        <f>#REF!/1000</f>
        <v>#REF!</v>
      </c>
      <c r="I25" s="270" t="e">
        <f>#REF!/1000</f>
        <v>#REF!</v>
      </c>
      <c r="J25" s="209"/>
      <c r="K25" s="209"/>
    </row>
    <row r="26" spans="1:19" ht="31.5">
      <c r="A26" s="194" t="s">
        <v>351</v>
      </c>
      <c r="B26" s="195" t="s">
        <v>426</v>
      </c>
      <c r="C26" s="196" t="s">
        <v>410</v>
      </c>
      <c r="D26" s="269"/>
      <c r="E26" s="269"/>
      <c r="F26" s="207" t="e">
        <f>E26*(F25/E25)</f>
        <v>#REF!</v>
      </c>
      <c r="G26" s="207" t="e">
        <f>E26*(G25/E25)</f>
        <v>#REF!</v>
      </c>
      <c r="H26" s="207" t="e">
        <f>E26*(H25/E25)</f>
        <v>#REF!</v>
      </c>
      <c r="I26" s="208" t="e">
        <f>E26*(I25/E25)</f>
        <v>#REF!</v>
      </c>
      <c r="J26" s="209" t="e">
        <f>#REF!</f>
        <v>#REF!</v>
      </c>
      <c r="K26" s="209" t="e">
        <f>#REF!</f>
        <v>#REF!</v>
      </c>
      <c r="L26" s="209" t="e">
        <f>#REF!</f>
        <v>#REF!</v>
      </c>
      <c r="M26" s="209" t="e">
        <f>#REF!</f>
        <v>#REF!</v>
      </c>
    </row>
    <row r="27" spans="1:19" ht="47.25">
      <c r="A27" s="194" t="s">
        <v>352</v>
      </c>
      <c r="B27" s="195" t="s">
        <v>427</v>
      </c>
      <c r="C27" s="196" t="s">
        <v>410</v>
      </c>
      <c r="D27" s="267" t="e">
        <f t="shared" ref="D27:I27" si="1">D17</f>
        <v>#REF!</v>
      </c>
      <c r="E27" s="267" t="e">
        <f t="shared" si="1"/>
        <v>#REF!</v>
      </c>
      <c r="F27" s="267" t="e">
        <f t="shared" si="1"/>
        <v>#REF!</v>
      </c>
      <c r="G27" s="267" t="e">
        <f t="shared" si="1"/>
        <v>#REF!</v>
      </c>
      <c r="H27" s="267" t="e">
        <f t="shared" si="1"/>
        <v>#REF!</v>
      </c>
      <c r="I27" s="271" t="e">
        <f t="shared" si="1"/>
        <v>#REF!</v>
      </c>
      <c r="J27" s="209" t="e">
        <f>F26-J26</f>
        <v>#REF!</v>
      </c>
      <c r="K27" s="209" t="e">
        <f>G26-K26</f>
        <v>#REF!</v>
      </c>
      <c r="L27" s="209" t="e">
        <f>H26-L26</f>
        <v>#REF!</v>
      </c>
      <c r="M27" s="209" t="e">
        <f>I26-M26</f>
        <v>#REF!</v>
      </c>
    </row>
    <row r="28" spans="1:19" ht="31.5">
      <c r="A28" s="194" t="s">
        <v>353</v>
      </c>
      <c r="B28" s="195" t="s">
        <v>428</v>
      </c>
      <c r="C28" s="196" t="s">
        <v>410</v>
      </c>
      <c r="D28" s="266" t="e">
        <f t="shared" ref="D28:I28" si="2">D25/(100%-2.2%)</f>
        <v>#REF!</v>
      </c>
      <c r="E28" s="266" t="e">
        <f t="shared" si="2"/>
        <v>#REF!</v>
      </c>
      <c r="F28" s="266" t="e">
        <f t="shared" si="2"/>
        <v>#REF!</v>
      </c>
      <c r="G28" s="266" t="e">
        <f t="shared" si="2"/>
        <v>#REF!</v>
      </c>
      <c r="H28" s="266" t="e">
        <f t="shared" si="2"/>
        <v>#REF!</v>
      </c>
      <c r="I28" s="272" t="e">
        <f t="shared" si="2"/>
        <v>#REF!</v>
      </c>
      <c r="K28" s="209"/>
    </row>
    <row r="29" spans="1:19" ht="31.5">
      <c r="A29" s="194" t="s">
        <v>145</v>
      </c>
      <c r="B29" s="211" t="s">
        <v>429</v>
      </c>
      <c r="C29" s="585" t="s">
        <v>384</v>
      </c>
      <c r="D29" s="586"/>
      <c r="E29" s="586"/>
      <c r="F29" s="586"/>
      <c r="G29" s="586"/>
      <c r="H29" s="586"/>
      <c r="I29" s="587"/>
    </row>
    <row r="30" spans="1:19" ht="31.5">
      <c r="A30" s="199" t="s">
        <v>118</v>
      </c>
      <c r="B30" s="212" t="s">
        <v>430</v>
      </c>
      <c r="C30" s="288" t="s">
        <v>431</v>
      </c>
      <c r="D30" s="214"/>
      <c r="E30" s="210" t="e">
        <f>F30+G30+H30+I30</f>
        <v>#REF!</v>
      </c>
      <c r="F30" s="204" t="e">
        <f>#REF!/1000</f>
        <v>#REF!</v>
      </c>
      <c r="G30" s="204" t="e">
        <f>#REF!/1000</f>
        <v>#REF!</v>
      </c>
      <c r="H30" s="204" t="e">
        <f>#REF!/1000</f>
        <v>#REF!</v>
      </c>
      <c r="I30" s="205" t="e">
        <f>#REF!/1000</f>
        <v>#REF!</v>
      </c>
      <c r="J30" s="289" t="s">
        <v>554</v>
      </c>
    </row>
    <row r="31" spans="1:19">
      <c r="A31" s="199" t="s">
        <v>146</v>
      </c>
      <c r="B31" s="212" t="s">
        <v>432</v>
      </c>
      <c r="C31" s="213" t="s">
        <v>433</v>
      </c>
      <c r="D31" s="210">
        <v>0</v>
      </c>
      <c r="E31" s="210">
        <v>0</v>
      </c>
      <c r="F31" s="210">
        <v>0</v>
      </c>
      <c r="G31" s="210">
        <v>0</v>
      </c>
      <c r="H31" s="210">
        <v>0</v>
      </c>
      <c r="I31" s="215">
        <v>0</v>
      </c>
    </row>
    <row r="32" spans="1:19">
      <c r="A32" s="199" t="s">
        <v>280</v>
      </c>
      <c r="B32" s="216" t="s">
        <v>434</v>
      </c>
      <c r="C32" s="196" t="s">
        <v>410</v>
      </c>
      <c r="D32" s="210">
        <v>0</v>
      </c>
      <c r="E32" s="210">
        <v>0</v>
      </c>
      <c r="F32" s="210">
        <v>0</v>
      </c>
      <c r="G32" s="210">
        <v>0</v>
      </c>
      <c r="H32" s="210">
        <v>0</v>
      </c>
      <c r="I32" s="215">
        <v>0</v>
      </c>
    </row>
    <row r="33" spans="1:9">
      <c r="A33" s="199" t="s">
        <v>435</v>
      </c>
      <c r="B33" s="212" t="s">
        <v>436</v>
      </c>
      <c r="C33" s="196" t="s">
        <v>410</v>
      </c>
      <c r="D33" s="210">
        <v>0</v>
      </c>
      <c r="E33" s="210">
        <v>0</v>
      </c>
      <c r="F33" s="210">
        <v>0</v>
      </c>
      <c r="G33" s="210">
        <v>0</v>
      </c>
      <c r="H33" s="210">
        <v>0</v>
      </c>
      <c r="I33" s="215">
        <v>0</v>
      </c>
    </row>
    <row r="34" spans="1:9" ht="31.5">
      <c r="A34" s="194" t="s">
        <v>354</v>
      </c>
      <c r="B34" s="195" t="s">
        <v>437</v>
      </c>
      <c r="C34" s="196" t="s">
        <v>433</v>
      </c>
      <c r="D34" s="204" t="e">
        <f t="shared" ref="D34:I34" si="3">D35*D25/1000</f>
        <v>#REF!</v>
      </c>
      <c r="E34" s="204" t="e">
        <f t="shared" si="3"/>
        <v>#REF!</v>
      </c>
      <c r="F34" s="204" t="e">
        <f t="shared" si="3"/>
        <v>#REF!</v>
      </c>
      <c r="G34" s="204" t="e">
        <f t="shared" si="3"/>
        <v>#REF!</v>
      </c>
      <c r="H34" s="204" t="e">
        <f t="shared" si="3"/>
        <v>#REF!</v>
      </c>
      <c r="I34" s="205" t="e">
        <f t="shared" si="3"/>
        <v>#REF!</v>
      </c>
    </row>
    <row r="35" spans="1:9">
      <c r="A35" s="194" t="s">
        <v>355</v>
      </c>
      <c r="B35" s="195" t="s">
        <v>438</v>
      </c>
      <c r="C35" s="196" t="s">
        <v>439</v>
      </c>
      <c r="D35" s="217"/>
      <c r="E35" s="210"/>
      <c r="F35" s="204">
        <f>E35</f>
        <v>0</v>
      </c>
      <c r="G35" s="204">
        <f>F35</f>
        <v>0</v>
      </c>
      <c r="H35" s="204">
        <f>G35</f>
        <v>0</v>
      </c>
      <c r="I35" s="205">
        <f>H35</f>
        <v>0</v>
      </c>
    </row>
    <row r="36" spans="1:9" ht="31.5" hidden="1">
      <c r="A36" s="194" t="s">
        <v>356</v>
      </c>
      <c r="B36" s="195" t="s">
        <v>440</v>
      </c>
      <c r="C36" s="196" t="s">
        <v>439</v>
      </c>
      <c r="D36" s="196"/>
      <c r="E36" s="213"/>
      <c r="F36" s="196"/>
      <c r="G36" s="196"/>
      <c r="H36" s="196"/>
      <c r="I36" s="218"/>
    </row>
    <row r="37" spans="1:9" ht="31.5">
      <c r="A37" s="194" t="s">
        <v>356</v>
      </c>
      <c r="B37" s="195" t="s">
        <v>441</v>
      </c>
      <c r="C37" s="196" t="s">
        <v>442</v>
      </c>
      <c r="D37" s="273"/>
      <c r="E37" s="274"/>
      <c r="F37" s="207" t="s">
        <v>422</v>
      </c>
      <c r="G37" s="207" t="s">
        <v>422</v>
      </c>
      <c r="H37" s="207" t="s">
        <v>251</v>
      </c>
      <c r="I37" s="208" t="s">
        <v>422</v>
      </c>
    </row>
    <row r="38" spans="1:9" ht="31.5">
      <c r="A38" s="194" t="s">
        <v>357</v>
      </c>
      <c r="B38" s="219" t="s">
        <v>443</v>
      </c>
      <c r="C38" s="196" t="s">
        <v>444</v>
      </c>
      <c r="D38" s="274" t="e">
        <f>D37/D25</f>
        <v>#REF!</v>
      </c>
      <c r="E38" s="274" t="e">
        <f>E37/E25</f>
        <v>#REF!</v>
      </c>
      <c r="F38" s="207" t="s">
        <v>422</v>
      </c>
      <c r="G38" s="207" t="s">
        <v>422</v>
      </c>
      <c r="H38" s="207" t="s">
        <v>251</v>
      </c>
      <c r="I38" s="208" t="s">
        <v>422</v>
      </c>
    </row>
    <row r="39" spans="1:9" ht="31.5">
      <c r="A39" s="194" t="s">
        <v>358</v>
      </c>
      <c r="B39" s="195" t="s">
        <v>445</v>
      </c>
      <c r="C39" s="196" t="s">
        <v>446</v>
      </c>
      <c r="D39" s="274"/>
      <c r="E39" s="275"/>
      <c r="F39" s="207" t="s">
        <v>422</v>
      </c>
      <c r="G39" s="207" t="s">
        <v>422</v>
      </c>
      <c r="H39" s="207" t="s">
        <v>251</v>
      </c>
      <c r="I39" s="208" t="s">
        <v>422</v>
      </c>
    </row>
    <row r="40" spans="1:9" s="221" customFormat="1" ht="47.25">
      <c r="A40" s="220" t="s">
        <v>359</v>
      </c>
      <c r="B40" s="211" t="s">
        <v>447</v>
      </c>
      <c r="C40" s="213" t="s">
        <v>442</v>
      </c>
      <c r="D40" s="210">
        <v>0</v>
      </c>
      <c r="E40" s="210">
        <v>0</v>
      </c>
      <c r="F40" s="210">
        <v>0</v>
      </c>
      <c r="G40" s="210">
        <v>0</v>
      </c>
      <c r="H40" s="210">
        <v>0</v>
      </c>
      <c r="I40" s="215">
        <v>0</v>
      </c>
    </row>
    <row r="41" spans="1:9" ht="31.5">
      <c r="A41" s="194" t="s">
        <v>360</v>
      </c>
      <c r="B41" s="195" t="s">
        <v>448</v>
      </c>
      <c r="C41" s="196" t="s">
        <v>449</v>
      </c>
      <c r="D41" s="277">
        <v>141</v>
      </c>
      <c r="E41" s="276" t="e">
        <f>#REF!</f>
        <v>#REF!</v>
      </c>
      <c r="F41" s="278" t="e">
        <f>E41</f>
        <v>#REF!</v>
      </c>
      <c r="G41" s="278" t="e">
        <f>E41</f>
        <v>#REF!</v>
      </c>
      <c r="H41" s="278" t="e">
        <f>E41</f>
        <v>#REF!</v>
      </c>
      <c r="I41" s="279" t="e">
        <f>E41</f>
        <v>#REF!</v>
      </c>
    </row>
    <row r="42" spans="1:9" ht="31.5">
      <c r="A42" s="194" t="s">
        <v>362</v>
      </c>
      <c r="B42" s="195" t="s">
        <v>450</v>
      </c>
      <c r="C42" s="196" t="s">
        <v>410</v>
      </c>
      <c r="D42" s="280">
        <f t="shared" ref="D42:I42" si="4">365-D41</f>
        <v>224</v>
      </c>
      <c r="E42" s="280" t="e">
        <f t="shared" si="4"/>
        <v>#REF!</v>
      </c>
      <c r="F42" s="280" t="e">
        <f t="shared" si="4"/>
        <v>#REF!</v>
      </c>
      <c r="G42" s="280" t="e">
        <f t="shared" si="4"/>
        <v>#REF!</v>
      </c>
      <c r="H42" s="280" t="e">
        <f t="shared" si="4"/>
        <v>#REF!</v>
      </c>
      <c r="I42" s="281" t="e">
        <f t="shared" si="4"/>
        <v>#REF!</v>
      </c>
    </row>
    <row r="43" spans="1:9" ht="47.25">
      <c r="A43" s="194" t="s">
        <v>361</v>
      </c>
      <c r="B43" s="195" t="s">
        <v>451</v>
      </c>
      <c r="C43" s="196" t="s">
        <v>452</v>
      </c>
      <c r="D43" s="196"/>
      <c r="E43" s="213">
        <f>D43</f>
        <v>0</v>
      </c>
      <c r="F43" s="213">
        <f>E43</f>
        <v>0</v>
      </c>
      <c r="G43" s="213">
        <f>F43</f>
        <v>0</v>
      </c>
      <c r="H43" s="213">
        <f>G43</f>
        <v>0</v>
      </c>
      <c r="I43" s="223">
        <f>H43</f>
        <v>0</v>
      </c>
    </row>
    <row r="44" spans="1:9" ht="31.5">
      <c r="A44" s="194" t="s">
        <v>362</v>
      </c>
      <c r="B44" s="195" t="s">
        <v>453</v>
      </c>
      <c r="C44" s="196" t="s">
        <v>410</v>
      </c>
      <c r="D44" s="277">
        <v>2.6</v>
      </c>
      <c r="E44" s="274" t="e">
        <f>#REF!</f>
        <v>#REF!</v>
      </c>
      <c r="F44" s="213" t="s">
        <v>422</v>
      </c>
      <c r="G44" s="213" t="s">
        <v>422</v>
      </c>
      <c r="H44" s="213" t="s">
        <v>251</v>
      </c>
      <c r="I44" s="223" t="s">
        <v>422</v>
      </c>
    </row>
    <row r="45" spans="1:9" ht="47.25">
      <c r="A45" s="194" t="s">
        <v>363</v>
      </c>
      <c r="B45" s="195" t="s">
        <v>454</v>
      </c>
      <c r="C45" s="196" t="s">
        <v>410</v>
      </c>
      <c r="D45" s="196"/>
      <c r="E45" s="213">
        <f>D45</f>
        <v>0</v>
      </c>
      <c r="F45" s="213" t="s">
        <v>422</v>
      </c>
      <c r="G45" s="213" t="s">
        <v>422</v>
      </c>
      <c r="H45" s="213" t="s">
        <v>251</v>
      </c>
      <c r="I45" s="223" t="s">
        <v>422</v>
      </c>
    </row>
    <row r="46" spans="1:9" ht="47.25" hidden="1">
      <c r="A46" s="194" t="s">
        <v>366</v>
      </c>
      <c r="B46" s="195" t="s">
        <v>455</v>
      </c>
      <c r="C46" s="196" t="s">
        <v>410</v>
      </c>
      <c r="D46" s="196"/>
      <c r="E46" s="213" t="s">
        <v>384</v>
      </c>
      <c r="F46" s="196" t="s">
        <v>384</v>
      </c>
      <c r="G46" s="196" t="s">
        <v>384</v>
      </c>
      <c r="H46" s="196"/>
      <c r="I46" s="218" t="s">
        <v>384</v>
      </c>
    </row>
    <row r="47" spans="1:9" ht="47.25" hidden="1">
      <c r="A47" s="194" t="s">
        <v>367</v>
      </c>
      <c r="B47" s="195" t="s">
        <v>456</v>
      </c>
      <c r="C47" s="196" t="s">
        <v>384</v>
      </c>
      <c r="D47" s="196"/>
      <c r="E47" s="213" t="s">
        <v>384</v>
      </c>
      <c r="F47" s="196" t="s">
        <v>384</v>
      </c>
      <c r="G47" s="196" t="s">
        <v>384</v>
      </c>
      <c r="H47" s="196"/>
      <c r="I47" s="218" t="s">
        <v>384</v>
      </c>
    </row>
    <row r="48" spans="1:9" hidden="1">
      <c r="A48" s="199" t="s">
        <v>457</v>
      </c>
      <c r="B48" s="200" t="s">
        <v>458</v>
      </c>
      <c r="C48" s="196" t="s">
        <v>459</v>
      </c>
      <c r="D48" s="196">
        <v>0</v>
      </c>
      <c r="E48" s="196">
        <v>0</v>
      </c>
      <c r="F48" s="196">
        <v>0</v>
      </c>
      <c r="G48" s="196">
        <v>0</v>
      </c>
      <c r="H48" s="196">
        <v>0</v>
      </c>
      <c r="I48" s="218">
        <v>0</v>
      </c>
    </row>
    <row r="49" spans="1:19" hidden="1">
      <c r="A49" s="199" t="s">
        <v>460</v>
      </c>
      <c r="B49" s="200" t="s">
        <v>461</v>
      </c>
      <c r="C49" s="196" t="s">
        <v>449</v>
      </c>
      <c r="D49" s="196">
        <v>0</v>
      </c>
      <c r="E49" s="196">
        <v>0</v>
      </c>
      <c r="F49" s="196">
        <v>0</v>
      </c>
      <c r="G49" s="196">
        <v>0</v>
      </c>
      <c r="H49" s="196">
        <v>0</v>
      </c>
      <c r="I49" s="218">
        <v>0</v>
      </c>
    </row>
    <row r="50" spans="1:19" hidden="1">
      <c r="A50" s="199" t="s">
        <v>462</v>
      </c>
      <c r="B50" s="200" t="s">
        <v>463</v>
      </c>
      <c r="C50" s="196" t="s">
        <v>464</v>
      </c>
      <c r="D50" s="196">
        <v>0</v>
      </c>
      <c r="E50" s="196">
        <v>0</v>
      </c>
      <c r="F50" s="196">
        <v>0</v>
      </c>
      <c r="G50" s="196">
        <v>0</v>
      </c>
      <c r="H50" s="196">
        <v>0</v>
      </c>
      <c r="I50" s="218">
        <v>0</v>
      </c>
    </row>
    <row r="51" spans="1:19" ht="31.5" hidden="1">
      <c r="A51" s="194" t="s">
        <v>368</v>
      </c>
      <c r="B51" s="195" t="s">
        <v>465</v>
      </c>
      <c r="C51" s="196" t="s">
        <v>466</v>
      </c>
      <c r="D51" s="196">
        <v>0</v>
      </c>
      <c r="E51" s="196">
        <v>0</v>
      </c>
      <c r="F51" s="196">
        <v>0</v>
      </c>
      <c r="G51" s="196">
        <v>0</v>
      </c>
      <c r="H51" s="196">
        <v>0</v>
      </c>
      <c r="I51" s="218">
        <v>0</v>
      </c>
    </row>
    <row r="52" spans="1:19" ht="31.5" hidden="1">
      <c r="A52" s="194" t="s">
        <v>369</v>
      </c>
      <c r="B52" s="195" t="s">
        <v>467</v>
      </c>
      <c r="C52" s="196" t="s">
        <v>468</v>
      </c>
      <c r="D52" s="196">
        <v>0</v>
      </c>
      <c r="E52" s="196">
        <v>0</v>
      </c>
      <c r="F52" s="196">
        <v>0</v>
      </c>
      <c r="G52" s="196">
        <v>0</v>
      </c>
      <c r="H52" s="196">
        <v>0</v>
      </c>
      <c r="I52" s="218">
        <v>0</v>
      </c>
    </row>
    <row r="53" spans="1:19" ht="31.5" hidden="1">
      <c r="A53" s="194" t="s">
        <v>370</v>
      </c>
      <c r="B53" s="195" t="s">
        <v>469</v>
      </c>
      <c r="C53" s="196" t="s">
        <v>384</v>
      </c>
      <c r="D53" s="196">
        <v>0</v>
      </c>
      <c r="E53" s="196">
        <v>0</v>
      </c>
      <c r="F53" s="196">
        <v>0</v>
      </c>
      <c r="G53" s="196">
        <v>0</v>
      </c>
      <c r="H53" s="196">
        <v>0</v>
      </c>
      <c r="I53" s="218">
        <v>0</v>
      </c>
    </row>
    <row r="54" spans="1:19" hidden="1">
      <c r="A54" s="199" t="s">
        <v>470</v>
      </c>
      <c r="B54" s="216" t="s">
        <v>471</v>
      </c>
      <c r="C54" s="196" t="s">
        <v>452</v>
      </c>
      <c r="D54" s="196">
        <v>0</v>
      </c>
      <c r="E54" s="196">
        <v>0</v>
      </c>
      <c r="F54" s="196">
        <v>0</v>
      </c>
      <c r="G54" s="196">
        <v>0</v>
      </c>
      <c r="H54" s="196">
        <v>0</v>
      </c>
      <c r="I54" s="218">
        <v>0</v>
      </c>
    </row>
    <row r="55" spans="1:19" hidden="1">
      <c r="A55" s="199" t="s">
        <v>472</v>
      </c>
      <c r="B55" s="216" t="s">
        <v>473</v>
      </c>
      <c r="C55" s="196" t="s">
        <v>410</v>
      </c>
      <c r="D55" s="196">
        <v>0</v>
      </c>
      <c r="E55" s="196">
        <v>0</v>
      </c>
      <c r="F55" s="196">
        <v>0</v>
      </c>
      <c r="G55" s="196">
        <v>0</v>
      </c>
      <c r="H55" s="196">
        <v>0</v>
      </c>
      <c r="I55" s="218">
        <v>0</v>
      </c>
    </row>
    <row r="56" spans="1:19" ht="31.5">
      <c r="A56" s="194" t="s">
        <v>364</v>
      </c>
      <c r="B56" s="195" t="s">
        <v>474</v>
      </c>
      <c r="C56" s="196" t="s">
        <v>384</v>
      </c>
      <c r="D56" s="196"/>
      <c r="E56" s="213"/>
      <c r="F56" s="213" t="s">
        <v>422</v>
      </c>
      <c r="G56" s="213" t="s">
        <v>422</v>
      </c>
      <c r="H56" s="213" t="s">
        <v>251</v>
      </c>
      <c r="I56" s="223" t="s">
        <v>422</v>
      </c>
    </row>
    <row r="57" spans="1:19" ht="47.25">
      <c r="A57" s="199" t="s">
        <v>475</v>
      </c>
      <c r="B57" s="216" t="s">
        <v>430</v>
      </c>
      <c r="C57" s="196" t="s">
        <v>476</v>
      </c>
      <c r="D57" s="287" t="e">
        <f>#REF!</f>
        <v>#REF!</v>
      </c>
      <c r="E57" s="287" t="e">
        <f>#REF!</f>
        <v>#REF!</v>
      </c>
      <c r="F57" s="213" t="s">
        <v>422</v>
      </c>
      <c r="G57" s="213" t="s">
        <v>422</v>
      </c>
      <c r="H57" s="213" t="s">
        <v>251</v>
      </c>
      <c r="I57" s="223" t="s">
        <v>422</v>
      </c>
      <c r="J57" s="286" t="s">
        <v>553</v>
      </c>
    </row>
    <row r="58" spans="1:19">
      <c r="A58" s="199" t="s">
        <v>477</v>
      </c>
      <c r="B58" s="216" t="s">
        <v>432</v>
      </c>
      <c r="C58" s="196" t="s">
        <v>410</v>
      </c>
      <c r="D58" s="196">
        <v>0</v>
      </c>
      <c r="E58" s="213">
        <v>0</v>
      </c>
      <c r="F58" s="213" t="s">
        <v>422</v>
      </c>
      <c r="G58" s="213" t="s">
        <v>422</v>
      </c>
      <c r="H58" s="213" t="s">
        <v>251</v>
      </c>
      <c r="I58" s="223" t="s">
        <v>422</v>
      </c>
    </row>
    <row r="59" spans="1:19">
      <c r="A59" s="199" t="s">
        <v>478</v>
      </c>
      <c r="B59" s="216" t="s">
        <v>434</v>
      </c>
      <c r="C59" s="196" t="s">
        <v>410</v>
      </c>
      <c r="D59" s="196">
        <v>0</v>
      </c>
      <c r="E59" s="213">
        <v>0</v>
      </c>
      <c r="F59" s="213" t="s">
        <v>422</v>
      </c>
      <c r="G59" s="213" t="s">
        <v>422</v>
      </c>
      <c r="H59" s="213" t="s">
        <v>422</v>
      </c>
      <c r="I59" s="223" t="s">
        <v>422</v>
      </c>
    </row>
    <row r="60" spans="1:19">
      <c r="A60" s="199" t="s">
        <v>479</v>
      </c>
      <c r="B60" s="216" t="s">
        <v>436</v>
      </c>
      <c r="C60" s="196" t="s">
        <v>410</v>
      </c>
      <c r="D60" s="196">
        <v>0</v>
      </c>
      <c r="E60" s="213">
        <v>0</v>
      </c>
      <c r="F60" s="213" t="s">
        <v>422</v>
      </c>
      <c r="G60" s="213" t="s">
        <v>422</v>
      </c>
      <c r="H60" s="213" t="s">
        <v>422</v>
      </c>
      <c r="I60" s="223" t="s">
        <v>422</v>
      </c>
    </row>
    <row r="61" spans="1:19" ht="47.25" customHeight="1">
      <c r="A61" s="199" t="s">
        <v>365</v>
      </c>
      <c r="B61" s="195" t="s">
        <v>480</v>
      </c>
      <c r="C61" s="588" t="s">
        <v>481</v>
      </c>
      <c r="D61" s="283"/>
      <c r="E61" s="213" t="s">
        <v>422</v>
      </c>
      <c r="F61" s="213" t="s">
        <v>422</v>
      </c>
      <c r="G61" s="213" t="s">
        <v>422</v>
      </c>
      <c r="H61" s="213" t="s">
        <v>422</v>
      </c>
      <c r="I61" s="223" t="s">
        <v>422</v>
      </c>
      <c r="J61" s="284" t="s">
        <v>551</v>
      </c>
      <c r="Q61" s="224"/>
      <c r="R61" s="224"/>
      <c r="S61" s="224"/>
    </row>
    <row r="62" spans="1:19">
      <c r="A62" s="199" t="s">
        <v>482</v>
      </c>
      <c r="B62" s="216" t="s">
        <v>483</v>
      </c>
      <c r="C62" s="589"/>
      <c r="D62" s="213" t="s">
        <v>422</v>
      </c>
      <c r="E62" s="210" t="e">
        <f>#REF!</f>
        <v>#REF!</v>
      </c>
      <c r="F62" s="204" t="e">
        <f>#REF!</f>
        <v>#REF!</v>
      </c>
      <c r="G62" s="204" t="e">
        <f>#REF!</f>
        <v>#REF!</v>
      </c>
      <c r="H62" s="204" t="e">
        <f>#REF!</f>
        <v>#REF!</v>
      </c>
      <c r="I62" s="205" t="e">
        <f>#REF!</f>
        <v>#REF!</v>
      </c>
      <c r="Q62" s="224"/>
      <c r="R62" s="224"/>
      <c r="S62" s="224"/>
    </row>
    <row r="63" spans="1:19">
      <c r="A63" s="199" t="s">
        <v>484</v>
      </c>
      <c r="B63" s="216" t="s">
        <v>485</v>
      </c>
      <c r="C63" s="589"/>
      <c r="D63" s="213" t="s">
        <v>422</v>
      </c>
      <c r="E63" s="210" t="e">
        <f>#REF!</f>
        <v>#REF!</v>
      </c>
      <c r="F63" s="204" t="e">
        <f t="shared" ref="F63:I64" si="5">E63</f>
        <v>#REF!</v>
      </c>
      <c r="G63" s="204" t="e">
        <f t="shared" si="5"/>
        <v>#REF!</v>
      </c>
      <c r="H63" s="204" t="e">
        <f t="shared" si="5"/>
        <v>#REF!</v>
      </c>
      <c r="I63" s="205" t="e">
        <f t="shared" si="5"/>
        <v>#REF!</v>
      </c>
      <c r="Q63" s="224"/>
      <c r="R63" s="224"/>
      <c r="S63" s="224"/>
    </row>
    <row r="64" spans="1:19">
      <c r="A64" s="199" t="s">
        <v>486</v>
      </c>
      <c r="B64" s="216" t="s">
        <v>487</v>
      </c>
      <c r="C64" s="590"/>
      <c r="D64" s="213" t="s">
        <v>422</v>
      </c>
      <c r="E64" s="210" t="e">
        <f>#REF!</f>
        <v>#REF!</v>
      </c>
      <c r="F64" s="204" t="e">
        <f t="shared" si="5"/>
        <v>#REF!</v>
      </c>
      <c r="G64" s="204" t="e">
        <f t="shared" si="5"/>
        <v>#REF!</v>
      </c>
      <c r="H64" s="204" t="e">
        <f t="shared" si="5"/>
        <v>#REF!</v>
      </c>
      <c r="I64" s="205" t="e">
        <f t="shared" si="5"/>
        <v>#REF!</v>
      </c>
      <c r="Q64" s="224"/>
      <c r="R64" s="224"/>
      <c r="S64" s="224"/>
    </row>
    <row r="65" spans="1:19" ht="31.5">
      <c r="A65" s="194" t="s">
        <v>366</v>
      </c>
      <c r="B65" s="195" t="s">
        <v>488</v>
      </c>
      <c r="C65" s="196" t="s">
        <v>552</v>
      </c>
      <c r="D65" s="283"/>
      <c r="E65" s="210" t="e">
        <f>(#REF!+#REF!+#REF!)/E37</f>
        <v>#REF!</v>
      </c>
      <c r="F65" s="213" t="s">
        <v>422</v>
      </c>
      <c r="G65" s="213" t="s">
        <v>422</v>
      </c>
      <c r="H65" s="213" t="s">
        <v>422</v>
      </c>
      <c r="I65" s="223" t="s">
        <v>422</v>
      </c>
      <c r="Q65" s="224"/>
      <c r="R65" s="224"/>
      <c r="S65" s="224"/>
    </row>
    <row r="66" spans="1:19" ht="31.5">
      <c r="A66" s="194" t="s">
        <v>367</v>
      </c>
      <c r="B66" s="195" t="s">
        <v>489</v>
      </c>
      <c r="C66" s="196" t="s">
        <v>490</v>
      </c>
      <c r="D66" s="267">
        <v>0</v>
      </c>
      <c r="E66" s="267">
        <v>0</v>
      </c>
      <c r="F66" s="267">
        <v>0</v>
      </c>
      <c r="G66" s="267">
        <v>0</v>
      </c>
      <c r="H66" s="267">
        <v>0</v>
      </c>
      <c r="I66" s="271">
        <v>0</v>
      </c>
      <c r="Q66" s="206"/>
      <c r="R66" s="224"/>
      <c r="S66" s="224"/>
    </row>
    <row r="67" spans="1:19" ht="31.5">
      <c r="A67" s="194" t="s">
        <v>368</v>
      </c>
      <c r="B67" s="195" t="s">
        <v>491</v>
      </c>
      <c r="C67" s="196" t="s">
        <v>492</v>
      </c>
      <c r="D67" s="267">
        <v>0</v>
      </c>
      <c r="E67" s="267">
        <v>0</v>
      </c>
      <c r="F67" s="267">
        <v>0</v>
      </c>
      <c r="G67" s="267">
        <v>0</v>
      </c>
      <c r="H67" s="267">
        <v>0</v>
      </c>
      <c r="I67" s="271">
        <v>0</v>
      </c>
      <c r="Q67" s="224"/>
      <c r="R67" s="224"/>
      <c r="S67" s="224"/>
    </row>
    <row r="68" spans="1:19" ht="32.25" thickBot="1">
      <c r="A68" s="225" t="s">
        <v>369</v>
      </c>
      <c r="B68" s="226" t="s">
        <v>493</v>
      </c>
      <c r="C68" s="227" t="s">
        <v>494</v>
      </c>
      <c r="D68" s="228">
        <v>21.61387596550674</v>
      </c>
      <c r="E68" s="229" t="e">
        <f>#REF!</f>
        <v>#REF!</v>
      </c>
      <c r="F68" s="230" t="s">
        <v>422</v>
      </c>
      <c r="G68" s="230" t="s">
        <v>422</v>
      </c>
      <c r="H68" s="230" t="s">
        <v>422</v>
      </c>
      <c r="I68" s="231" t="s">
        <v>422</v>
      </c>
      <c r="Q68" s="224"/>
      <c r="R68" s="224"/>
      <c r="S68" s="224"/>
    </row>
    <row r="69" spans="1:19" ht="35.25" hidden="1" customHeight="1">
      <c r="A69" s="232" t="s">
        <v>370</v>
      </c>
      <c r="B69" s="233" t="s">
        <v>495</v>
      </c>
      <c r="C69" s="234" t="s">
        <v>496</v>
      </c>
      <c r="D69" s="235"/>
      <c r="E69" s="236" t="s">
        <v>384</v>
      </c>
      <c r="F69" s="234" t="s">
        <v>384</v>
      </c>
      <c r="G69" s="234" t="s">
        <v>384</v>
      </c>
      <c r="H69" s="234"/>
      <c r="I69" s="234" t="s">
        <v>384</v>
      </c>
    </row>
    <row r="70" spans="1:19" ht="63" hidden="1">
      <c r="A70" s="237" t="s">
        <v>371</v>
      </c>
      <c r="B70" s="195" t="s">
        <v>497</v>
      </c>
      <c r="C70" s="196" t="s">
        <v>410</v>
      </c>
      <c r="D70" s="217">
        <v>1163.1551900000002</v>
      </c>
      <c r="E70" s="213"/>
      <c r="F70" s="196"/>
      <c r="G70" s="196"/>
      <c r="H70" s="196"/>
      <c r="I70" s="196"/>
    </row>
    <row r="71" spans="1:19" ht="63" hidden="1">
      <c r="A71" s="237" t="s">
        <v>372</v>
      </c>
      <c r="B71" s="195" t="s">
        <v>498</v>
      </c>
      <c r="C71" s="196" t="s">
        <v>410</v>
      </c>
      <c r="D71" s="217">
        <v>173.47330000000034</v>
      </c>
      <c r="E71" s="213"/>
      <c r="F71" s="196"/>
      <c r="G71" s="196"/>
      <c r="H71" s="196"/>
      <c r="I71" s="196"/>
    </row>
    <row r="72" spans="1:19" ht="78.75" hidden="1">
      <c r="A72" s="237" t="s">
        <v>499</v>
      </c>
      <c r="B72" s="238" t="s">
        <v>500</v>
      </c>
      <c r="C72" s="196" t="s">
        <v>501</v>
      </c>
      <c r="D72" s="196">
        <v>989.68188999999995</v>
      </c>
      <c r="E72" s="213"/>
      <c r="F72" s="196"/>
      <c r="G72" s="196"/>
      <c r="H72" s="196"/>
      <c r="I72" s="196"/>
      <c r="N72" s="206"/>
    </row>
    <row r="73" spans="1:19" ht="31.5" hidden="1">
      <c r="A73" s="237" t="s">
        <v>502</v>
      </c>
      <c r="B73" s="195" t="s">
        <v>503</v>
      </c>
      <c r="C73" s="196" t="s">
        <v>504</v>
      </c>
      <c r="D73" s="196"/>
      <c r="E73" s="213"/>
      <c r="F73" s="196"/>
      <c r="G73" s="196"/>
      <c r="H73" s="196"/>
      <c r="I73" s="196"/>
    </row>
    <row r="74" spans="1:19" ht="47.25" hidden="1">
      <c r="A74" s="237" t="s">
        <v>505</v>
      </c>
      <c r="B74" s="195" t="s">
        <v>506</v>
      </c>
      <c r="C74" s="196" t="s">
        <v>507</v>
      </c>
      <c r="D74" s="217"/>
      <c r="E74" s="217"/>
      <c r="F74" s="217"/>
      <c r="G74" s="196" t="s">
        <v>422</v>
      </c>
      <c r="H74" s="196" t="s">
        <v>422</v>
      </c>
      <c r="I74" s="196" t="s">
        <v>422</v>
      </c>
    </row>
    <row r="75" spans="1:19" ht="47.25" hidden="1">
      <c r="A75" s="237" t="s">
        <v>508</v>
      </c>
      <c r="B75" s="195" t="s">
        <v>509</v>
      </c>
      <c r="C75" s="196" t="s">
        <v>507</v>
      </c>
      <c r="D75" s="196">
        <v>0</v>
      </c>
      <c r="E75" s="196">
        <v>0</v>
      </c>
      <c r="F75" s="196">
        <v>0</v>
      </c>
      <c r="G75" s="196" t="s">
        <v>422</v>
      </c>
      <c r="H75" s="196" t="s">
        <v>422</v>
      </c>
      <c r="I75" s="196" t="s">
        <v>422</v>
      </c>
    </row>
    <row r="76" spans="1:19" ht="47.25" hidden="1">
      <c r="A76" s="237" t="s">
        <v>510</v>
      </c>
      <c r="B76" s="195" t="s">
        <v>511</v>
      </c>
      <c r="C76" s="196" t="s">
        <v>512</v>
      </c>
      <c r="D76" s="196">
        <v>0</v>
      </c>
      <c r="E76" s="213">
        <f>F76+G76+H76+I76</f>
        <v>18884</v>
      </c>
      <c r="F76" s="222">
        <v>18582</v>
      </c>
      <c r="G76" s="222">
        <v>2</v>
      </c>
      <c r="H76" s="222">
        <v>21</v>
      </c>
      <c r="I76" s="222">
        <v>279</v>
      </c>
    </row>
    <row r="77" spans="1:19" ht="47.25" hidden="1">
      <c r="A77" s="237" t="s">
        <v>513</v>
      </c>
      <c r="B77" s="195" t="s">
        <v>514</v>
      </c>
      <c r="C77" s="196" t="s">
        <v>512</v>
      </c>
      <c r="D77" s="196">
        <v>0</v>
      </c>
      <c r="E77" s="196">
        <v>0</v>
      </c>
      <c r="F77" s="196">
        <v>0</v>
      </c>
      <c r="G77" s="196">
        <v>0</v>
      </c>
      <c r="H77" s="196">
        <v>0</v>
      </c>
      <c r="I77" s="196">
        <v>0</v>
      </c>
      <c r="N77" s="224"/>
      <c r="O77" s="224"/>
      <c r="P77" s="224"/>
    </row>
    <row r="78" spans="1:19">
      <c r="A78" s="181"/>
      <c r="B78" s="239"/>
      <c r="C78" s="240"/>
      <c r="D78" s="240"/>
      <c r="E78" s="241"/>
      <c r="F78" s="240"/>
      <c r="G78" s="240"/>
      <c r="H78" s="240"/>
      <c r="I78" s="240"/>
      <c r="N78" s="224"/>
      <c r="O78" s="224"/>
      <c r="P78" s="224"/>
    </row>
    <row r="79" spans="1:19">
      <c r="A79" s="181"/>
      <c r="B79" s="239"/>
      <c r="C79" s="240"/>
      <c r="D79" s="240"/>
      <c r="E79" s="241"/>
      <c r="F79" s="240"/>
      <c r="G79" s="240"/>
      <c r="H79" s="240"/>
      <c r="I79" s="240"/>
      <c r="N79" s="591"/>
      <c r="O79" s="224"/>
      <c r="P79" s="224"/>
    </row>
    <row r="80" spans="1:19">
      <c r="A80" s="181"/>
      <c r="B80" s="285" t="e">
        <f>#REF!</f>
        <v>#REF!</v>
      </c>
      <c r="C80" s="182"/>
      <c r="D80" s="182" t="s">
        <v>190</v>
      </c>
      <c r="E80" s="242"/>
      <c r="F80" s="182"/>
      <c r="G80" s="592" t="e">
        <f>#REF!</f>
        <v>#REF!</v>
      </c>
      <c r="H80" s="592"/>
      <c r="I80" s="592"/>
      <c r="N80" s="591"/>
      <c r="O80" s="224"/>
      <c r="P80" s="224"/>
    </row>
    <row r="81" spans="1:16">
      <c r="A81" s="181"/>
      <c r="B81" s="243" t="s">
        <v>515</v>
      </c>
      <c r="C81" s="182"/>
      <c r="D81" s="593" t="s">
        <v>147</v>
      </c>
      <c r="E81" s="593"/>
      <c r="F81" s="182"/>
      <c r="G81" s="593" t="s">
        <v>516</v>
      </c>
      <c r="H81" s="593"/>
      <c r="I81" s="593"/>
      <c r="N81" s="224"/>
      <c r="O81" s="224"/>
      <c r="P81" s="224"/>
    </row>
    <row r="82" spans="1:16">
      <c r="A82" s="181"/>
      <c r="B82" s="244"/>
      <c r="C82" s="182"/>
      <c r="D82" s="182"/>
      <c r="E82" s="186"/>
      <c r="F82" s="182"/>
      <c r="G82" s="182"/>
      <c r="H82" s="182"/>
      <c r="I82" s="182"/>
    </row>
    <row r="83" spans="1:16">
      <c r="A83" s="181"/>
      <c r="B83" s="245"/>
      <c r="C83" s="182"/>
      <c r="D83" s="182"/>
      <c r="E83" s="186"/>
      <c r="F83" s="182"/>
      <c r="G83" s="182"/>
      <c r="H83" s="182"/>
      <c r="I83" s="182"/>
    </row>
    <row r="84" spans="1:16" ht="29.25" customHeight="1">
      <c r="A84" s="246" t="s">
        <v>517</v>
      </c>
      <c r="B84" s="247"/>
      <c r="C84" s="247"/>
      <c r="D84" s="247"/>
      <c r="E84" s="247"/>
      <c r="F84" s="247"/>
      <c r="G84" s="247"/>
      <c r="H84" s="247"/>
      <c r="I84" s="247"/>
    </row>
    <row r="85" spans="1:16" ht="13.5" customHeight="1">
      <c r="A85" s="594" t="s">
        <v>518</v>
      </c>
      <c r="B85" s="594"/>
      <c r="C85" s="594"/>
      <c r="D85" s="594"/>
      <c r="E85" s="594"/>
      <c r="F85" s="594"/>
      <c r="G85" s="594"/>
      <c r="H85" s="594"/>
      <c r="I85" s="594"/>
    </row>
    <row r="86" spans="1:16" ht="13.5" customHeight="1">
      <c r="A86" s="248"/>
      <c r="B86" s="248"/>
      <c r="C86" s="248"/>
      <c r="D86" s="248"/>
      <c r="E86" s="249"/>
      <c r="F86" s="248"/>
      <c r="G86" s="248"/>
      <c r="H86" s="248"/>
      <c r="I86" s="248"/>
    </row>
    <row r="87" spans="1:16" ht="14.25" customHeight="1">
      <c r="A87" s="181"/>
      <c r="B87" s="250"/>
      <c r="C87" s="182"/>
      <c r="D87" s="182"/>
      <c r="E87" s="186"/>
      <c r="F87" s="182"/>
      <c r="G87" s="182"/>
      <c r="H87" s="182"/>
      <c r="I87" s="182"/>
    </row>
    <row r="88" spans="1:16">
      <c r="A88" s="595"/>
      <c r="B88" s="595"/>
      <c r="C88" s="182"/>
      <c r="D88" s="182"/>
      <c r="E88" s="186"/>
      <c r="F88" s="182"/>
      <c r="G88" s="182"/>
      <c r="H88" s="182"/>
      <c r="I88" s="182"/>
    </row>
    <row r="89" spans="1:16">
      <c r="A89" s="595"/>
      <c r="B89" s="595"/>
      <c r="C89" s="182"/>
      <c r="D89" s="182"/>
      <c r="E89" s="186"/>
      <c r="F89" s="182"/>
      <c r="G89" s="182"/>
      <c r="H89" s="251"/>
      <c r="I89" s="182"/>
    </row>
  </sheetData>
  <mergeCells count="19">
    <mergeCell ref="D81:E81"/>
    <mergeCell ref="G81:I81"/>
    <mergeCell ref="A85:I85"/>
    <mergeCell ref="A88:B88"/>
    <mergeCell ref="A89:B89"/>
    <mergeCell ref="C18:I18"/>
    <mergeCell ref="C29:I29"/>
    <mergeCell ref="C61:C64"/>
    <mergeCell ref="N79:N80"/>
    <mergeCell ref="G80:I80"/>
    <mergeCell ref="A9:A10"/>
    <mergeCell ref="B9:B10"/>
    <mergeCell ref="C9:C10"/>
    <mergeCell ref="F1:I1"/>
    <mergeCell ref="H2:I2"/>
    <mergeCell ref="H3:I3"/>
    <mergeCell ref="B4:I4"/>
    <mergeCell ref="B5:I5"/>
    <mergeCell ref="F9:I9"/>
  </mergeCells>
  <pageMargins left="0.70866141732283472" right="0.70866141732283472" top="0.74803149606299213" bottom="0.74803149606299213" header="0.31496062992125984" footer="0.31496062992125984"/>
  <pageSetup paperSize="9" scale="44" orientation="portrait" r:id="rId1"/>
</worksheet>
</file>

<file path=xl/worksheets/sheet2.xml><?xml version="1.0" encoding="utf-8"?>
<worksheet xmlns="http://schemas.openxmlformats.org/spreadsheetml/2006/main" xmlns:r="http://schemas.openxmlformats.org/officeDocument/2006/relationships">
  <sheetPr>
    <tabColor theme="5" tint="0.79998168889431442"/>
    <pageSetUpPr fitToPage="1"/>
  </sheetPr>
  <dimension ref="A1:Y72"/>
  <sheetViews>
    <sheetView view="pageBreakPreview" zoomScale="85" zoomScaleNormal="100" zoomScaleSheetLayoutView="85" workbookViewId="0">
      <pane xSplit="3" ySplit="10" topLeftCell="D11" activePane="bottomRight" state="frozen"/>
      <selection activeCell="C32" sqref="C32"/>
      <selection pane="topRight" activeCell="C32" sqref="C32"/>
      <selection pane="bottomLeft" activeCell="C32" sqref="C32"/>
      <selection pane="bottomRight" activeCell="F30" sqref="F30"/>
    </sheetView>
  </sheetViews>
  <sheetFormatPr defaultColWidth="9.140625" defaultRowHeight="15"/>
  <cols>
    <col min="1" max="1" width="8.5703125" style="4" customWidth="1"/>
    <col min="2" max="2" width="57" style="5" customWidth="1"/>
    <col min="3" max="3" width="7.5703125" style="5" customWidth="1"/>
    <col min="4" max="4" width="10.140625" style="5" customWidth="1"/>
    <col min="5" max="5" width="8.7109375" style="5" customWidth="1"/>
    <col min="6" max="6" width="10.140625" style="5" customWidth="1"/>
    <col min="7" max="7" width="9.28515625" style="459" customWidth="1"/>
    <col min="8" max="8" width="10.140625" style="459" customWidth="1"/>
    <col min="9" max="9" width="10.42578125" style="459" customWidth="1"/>
    <col min="10" max="10" width="10.7109375" style="459" customWidth="1"/>
    <col min="11" max="11" width="10.140625" style="459" customWidth="1"/>
    <col min="12" max="12" width="10.140625" style="5" customWidth="1"/>
    <col min="13" max="15" width="7.7109375" style="5" customWidth="1"/>
    <col min="16" max="16" width="11" style="5" customWidth="1"/>
    <col min="17" max="19" width="7.7109375" style="5" customWidth="1"/>
    <col min="20" max="20" width="10.42578125" style="5" customWidth="1"/>
    <col min="21" max="23" width="9.140625" style="5" customWidth="1"/>
    <col min="24" max="16384" width="9.140625" style="5"/>
  </cols>
  <sheetData>
    <row r="1" spans="1:25" ht="14.45" customHeight="1">
      <c r="A1" s="68"/>
      <c r="B1" s="63"/>
      <c r="C1" s="69"/>
      <c r="E1" s="131"/>
      <c r="F1" s="497" t="s">
        <v>638</v>
      </c>
      <c r="G1" s="497"/>
      <c r="H1" s="371"/>
      <c r="I1" s="371"/>
      <c r="J1" s="371"/>
      <c r="K1" s="371"/>
      <c r="L1"/>
      <c r="M1"/>
      <c r="N1"/>
      <c r="O1"/>
      <c r="P1"/>
      <c r="Q1"/>
      <c r="R1"/>
      <c r="S1"/>
      <c r="T1"/>
      <c r="U1"/>
      <c r="V1"/>
      <c r="W1"/>
      <c r="X1"/>
      <c r="Y1"/>
    </row>
    <row r="2" spans="1:25" ht="24" customHeight="1">
      <c r="A2" s="68"/>
      <c r="B2" s="498" t="s">
        <v>373</v>
      </c>
      <c r="C2" s="498"/>
      <c r="D2" s="498"/>
      <c r="E2" s="498"/>
      <c r="F2" s="498"/>
      <c r="G2" s="455"/>
      <c r="H2" s="371"/>
      <c r="I2" s="371"/>
      <c r="J2" s="371"/>
      <c r="K2" s="371"/>
      <c r="L2"/>
      <c r="M2"/>
      <c r="N2"/>
      <c r="O2"/>
      <c r="P2"/>
      <c r="Q2"/>
      <c r="R2"/>
      <c r="S2"/>
      <c r="T2"/>
      <c r="U2"/>
      <c r="V2"/>
      <c r="W2"/>
      <c r="X2"/>
      <c r="Y2"/>
    </row>
    <row r="3" spans="1:25">
      <c r="A3" s="68"/>
      <c r="B3" s="499" t="s">
        <v>398</v>
      </c>
      <c r="C3" s="499"/>
      <c r="D3" s="499"/>
      <c r="E3" s="499"/>
      <c r="F3" s="499"/>
      <c r="G3" s="455"/>
      <c r="H3" s="371"/>
      <c r="I3" s="371"/>
      <c r="J3" s="371"/>
      <c r="K3" s="371"/>
      <c r="L3"/>
      <c r="M3"/>
      <c r="N3"/>
      <c r="O3"/>
      <c r="P3"/>
      <c r="Q3"/>
      <c r="R3"/>
      <c r="S3"/>
      <c r="T3"/>
      <c r="U3"/>
      <c r="V3"/>
      <c r="W3"/>
      <c r="X3"/>
      <c r="Y3"/>
    </row>
    <row r="4" spans="1:25">
      <c r="A4" s="129" t="s">
        <v>633</v>
      </c>
      <c r="B4" s="130"/>
      <c r="C4" s="129"/>
      <c r="D4" s="129"/>
      <c r="E4" s="129"/>
      <c r="F4" s="129"/>
      <c r="G4" s="456"/>
      <c r="H4" s="371"/>
      <c r="I4" s="371"/>
      <c r="J4" s="371"/>
      <c r="K4" s="371"/>
      <c r="L4"/>
      <c r="M4"/>
      <c r="N4"/>
      <c r="O4"/>
      <c r="P4"/>
      <c r="Q4"/>
      <c r="R4"/>
      <c r="S4"/>
      <c r="T4"/>
      <c r="U4"/>
      <c r="V4"/>
      <c r="W4"/>
      <c r="X4"/>
      <c r="Y4"/>
    </row>
    <row r="5" spans="1:25">
      <c r="A5" s="129" t="s">
        <v>641</v>
      </c>
      <c r="B5" s="130"/>
      <c r="C5" s="129"/>
      <c r="D5" s="129"/>
      <c r="E5" s="129"/>
      <c r="F5" s="129"/>
      <c r="G5" s="456"/>
      <c r="H5" s="371"/>
      <c r="I5" s="371"/>
      <c r="J5" s="371"/>
      <c r="K5" s="371"/>
      <c r="L5"/>
      <c r="M5"/>
      <c r="N5"/>
      <c r="O5"/>
      <c r="P5"/>
      <c r="Q5"/>
      <c r="R5"/>
      <c r="S5"/>
      <c r="T5"/>
      <c r="U5"/>
      <c r="V5"/>
      <c r="W5"/>
      <c r="X5"/>
      <c r="Y5"/>
    </row>
    <row r="6" spans="1:25">
      <c r="A6" s="500" t="s">
        <v>149</v>
      </c>
      <c r="B6" s="500"/>
      <c r="C6" s="500"/>
      <c r="D6" s="500"/>
      <c r="E6" s="500"/>
      <c r="F6" s="500"/>
      <c r="G6" s="500"/>
      <c r="H6" s="371"/>
      <c r="I6" s="371"/>
      <c r="J6" s="371"/>
      <c r="K6" s="371"/>
      <c r="L6"/>
      <c r="M6"/>
      <c r="N6"/>
      <c r="O6"/>
      <c r="P6"/>
      <c r="Q6"/>
      <c r="R6"/>
      <c r="S6"/>
      <c r="T6"/>
      <c r="U6"/>
      <c r="V6"/>
      <c r="W6"/>
      <c r="X6"/>
      <c r="Y6"/>
    </row>
    <row r="7" spans="1:25" ht="26.25" customHeight="1">
      <c r="A7" s="486" t="s">
        <v>4</v>
      </c>
      <c r="B7" s="489" t="s">
        <v>5</v>
      </c>
      <c r="C7" s="492" t="s">
        <v>17</v>
      </c>
      <c r="D7" s="473" t="s">
        <v>68</v>
      </c>
      <c r="E7" s="473"/>
      <c r="F7" s="473"/>
      <c r="G7" s="473"/>
      <c r="H7" s="483" t="s">
        <v>634</v>
      </c>
      <c r="I7" s="483"/>
      <c r="J7" s="483"/>
      <c r="K7" s="483"/>
      <c r="L7"/>
      <c r="M7"/>
      <c r="N7"/>
      <c r="O7"/>
      <c r="P7"/>
      <c r="Q7"/>
      <c r="R7"/>
      <c r="S7"/>
      <c r="T7"/>
      <c r="U7"/>
      <c r="V7"/>
      <c r="W7"/>
      <c r="X7"/>
      <c r="Y7"/>
    </row>
    <row r="8" spans="1:25" ht="14.25" customHeight="1">
      <c r="A8" s="487"/>
      <c r="B8" s="490"/>
      <c r="C8" s="493"/>
      <c r="D8" s="492" t="s">
        <v>192</v>
      </c>
      <c r="E8" s="492" t="s">
        <v>151</v>
      </c>
      <c r="F8" s="492" t="s">
        <v>152</v>
      </c>
      <c r="G8" s="495" t="s">
        <v>144</v>
      </c>
      <c r="H8" s="483"/>
      <c r="I8" s="483"/>
      <c r="J8" s="483"/>
      <c r="K8" s="483"/>
      <c r="L8"/>
      <c r="M8"/>
      <c r="N8"/>
      <c r="O8"/>
      <c r="P8"/>
      <c r="Q8"/>
      <c r="R8"/>
      <c r="S8"/>
      <c r="T8"/>
      <c r="U8"/>
      <c r="V8"/>
      <c r="W8"/>
      <c r="X8"/>
      <c r="Y8"/>
    </row>
    <row r="9" spans="1:25" ht="34.5" customHeight="1">
      <c r="A9" s="488"/>
      <c r="B9" s="491"/>
      <c r="C9" s="494"/>
      <c r="D9" s="494"/>
      <c r="E9" s="494"/>
      <c r="F9" s="494"/>
      <c r="G9" s="496"/>
      <c r="H9" s="444" t="s">
        <v>0</v>
      </c>
      <c r="I9" s="444" t="s">
        <v>122</v>
      </c>
      <c r="J9" s="444" t="s">
        <v>86</v>
      </c>
      <c r="K9" s="444" t="s">
        <v>87</v>
      </c>
      <c r="L9"/>
      <c r="M9"/>
      <c r="N9"/>
      <c r="O9"/>
      <c r="P9"/>
      <c r="Q9"/>
      <c r="R9"/>
      <c r="S9"/>
      <c r="T9"/>
      <c r="U9"/>
      <c r="V9"/>
      <c r="W9"/>
      <c r="X9"/>
      <c r="Y9"/>
    </row>
    <row r="10" spans="1:25">
      <c r="A10" s="396"/>
      <c r="B10" s="397"/>
      <c r="C10" s="398"/>
      <c r="D10" s="384">
        <v>2021</v>
      </c>
      <c r="E10" s="384">
        <v>2022</v>
      </c>
      <c r="F10" s="384" t="s">
        <v>632</v>
      </c>
      <c r="G10" s="384" t="s">
        <v>639</v>
      </c>
      <c r="H10" s="384" t="s">
        <v>639</v>
      </c>
      <c r="I10" s="384" t="s">
        <v>639</v>
      </c>
      <c r="J10" s="384" t="s">
        <v>639</v>
      </c>
      <c r="K10" s="384" t="s">
        <v>639</v>
      </c>
      <c r="L10"/>
      <c r="M10"/>
      <c r="N10"/>
      <c r="O10"/>
      <c r="P10"/>
      <c r="Q10"/>
      <c r="R10"/>
      <c r="S10"/>
      <c r="T10"/>
      <c r="U10"/>
      <c r="V10"/>
      <c r="W10"/>
      <c r="X10"/>
      <c r="Y10"/>
    </row>
    <row r="11" spans="1:25" ht="12" customHeight="1">
      <c r="A11" s="399">
        <v>1</v>
      </c>
      <c r="B11" s="400" t="s">
        <v>170</v>
      </c>
      <c r="C11" s="401" t="s">
        <v>21</v>
      </c>
      <c r="D11" s="402">
        <v>1898.451</v>
      </c>
      <c r="E11" s="402">
        <v>2189.4549999999999</v>
      </c>
      <c r="F11" s="402">
        <v>9878.2610214329106</v>
      </c>
      <c r="G11" s="402">
        <v>15035.958286362136</v>
      </c>
      <c r="H11" s="402">
        <v>9682.162628606955</v>
      </c>
      <c r="I11" s="402">
        <v>0</v>
      </c>
      <c r="J11" s="402">
        <v>3699.6616145763346</v>
      </c>
      <c r="K11" s="402">
        <v>1654.1340431788476</v>
      </c>
      <c r="L11"/>
      <c r="M11"/>
      <c r="N11"/>
      <c r="O11"/>
      <c r="P11"/>
      <c r="Q11"/>
      <c r="R11"/>
      <c r="S11"/>
      <c r="T11"/>
      <c r="U11"/>
      <c r="V11"/>
      <c r="W11"/>
      <c r="X11"/>
      <c r="Y11"/>
    </row>
    <row r="12" spans="1:25" ht="12" customHeight="1">
      <c r="A12" s="403" t="s">
        <v>7</v>
      </c>
      <c r="B12" s="165" t="s">
        <v>154</v>
      </c>
      <c r="C12" s="401" t="s">
        <v>21</v>
      </c>
      <c r="D12" s="404">
        <v>298.41000000000003</v>
      </c>
      <c r="E12" s="404">
        <v>75.209000000000003</v>
      </c>
      <c r="F12" s="404">
        <v>7705.6792889393255</v>
      </c>
      <c r="G12" s="404">
        <v>11682.704041245253</v>
      </c>
      <c r="H12" s="404">
        <v>7205.1043660632404</v>
      </c>
      <c r="I12" s="404">
        <v>0</v>
      </c>
      <c r="J12" s="404">
        <v>3008.86293396981</v>
      </c>
      <c r="K12" s="404">
        <v>1468.7367412122035</v>
      </c>
      <c r="L12"/>
      <c r="M12"/>
      <c r="N12"/>
      <c r="O12"/>
      <c r="P12"/>
      <c r="Q12"/>
      <c r="R12"/>
      <c r="S12"/>
      <c r="T12"/>
      <c r="U12"/>
      <c r="V12"/>
      <c r="W12"/>
      <c r="X12"/>
      <c r="Y12"/>
    </row>
    <row r="13" spans="1:25" ht="12" customHeight="1">
      <c r="A13" s="403" t="s">
        <v>22</v>
      </c>
      <c r="B13" s="165" t="s">
        <v>25</v>
      </c>
      <c r="C13" s="401" t="s">
        <v>21</v>
      </c>
      <c r="D13" s="404">
        <v>0</v>
      </c>
      <c r="E13" s="404">
        <v>0</v>
      </c>
      <c r="F13" s="405">
        <v>0</v>
      </c>
      <c r="G13" s="177">
        <v>0</v>
      </c>
      <c r="H13" s="423">
        <v>0</v>
      </c>
      <c r="I13" s="423">
        <v>0</v>
      </c>
      <c r="J13" s="423">
        <v>0</v>
      </c>
      <c r="K13" s="423">
        <v>0</v>
      </c>
      <c r="L13" s="164"/>
      <c r="M13"/>
      <c r="N13"/>
      <c r="O13"/>
      <c r="P13"/>
      <c r="Q13"/>
      <c r="R13"/>
      <c r="S13"/>
      <c r="T13"/>
      <c r="U13"/>
      <c r="V13"/>
      <c r="W13"/>
      <c r="X13"/>
      <c r="Y13"/>
    </row>
    <row r="14" spans="1:25" ht="12" customHeight="1">
      <c r="A14" s="403" t="s">
        <v>24</v>
      </c>
      <c r="B14" s="165" t="s">
        <v>69</v>
      </c>
      <c r="C14" s="401" t="s">
        <v>21</v>
      </c>
      <c r="D14" s="404">
        <v>0</v>
      </c>
      <c r="E14" s="404">
        <v>0</v>
      </c>
      <c r="F14" s="405">
        <v>0</v>
      </c>
      <c r="G14" s="404">
        <v>0</v>
      </c>
      <c r="H14" s="423">
        <v>0</v>
      </c>
      <c r="I14" s="423">
        <v>0</v>
      </c>
      <c r="J14" s="423">
        <v>0</v>
      </c>
      <c r="K14" s="423">
        <v>0</v>
      </c>
      <c r="L14" s="164"/>
      <c r="M14"/>
      <c r="N14"/>
      <c r="O14"/>
      <c r="P14"/>
      <c r="Q14"/>
      <c r="R14"/>
      <c r="S14"/>
      <c r="T14"/>
      <c r="U14"/>
      <c r="V14"/>
      <c r="W14"/>
      <c r="X14"/>
      <c r="Y14"/>
    </row>
    <row r="15" spans="1:25" ht="12" customHeight="1">
      <c r="A15" s="403" t="s">
        <v>26</v>
      </c>
      <c r="B15" s="165" t="s">
        <v>70</v>
      </c>
      <c r="C15" s="401" t="s">
        <v>21</v>
      </c>
      <c r="D15" s="404">
        <v>55.698999999999998</v>
      </c>
      <c r="E15" s="404">
        <v>75.209000000000003</v>
      </c>
      <c r="F15" s="405">
        <v>65.681903805385076</v>
      </c>
      <c r="G15" s="404">
        <v>82.050124192103198</v>
      </c>
      <c r="H15" s="423">
        <v>60.610655565039856</v>
      </c>
      <c r="I15" s="423">
        <v>0</v>
      </c>
      <c r="J15" s="423">
        <v>16.90301820031863</v>
      </c>
      <c r="K15" s="423">
        <v>4.536450426744711</v>
      </c>
      <c r="L15" s="164"/>
      <c r="M15"/>
      <c r="N15"/>
      <c r="O15"/>
      <c r="P15"/>
      <c r="Q15"/>
      <c r="R15"/>
      <c r="S15"/>
      <c r="T15"/>
      <c r="U15"/>
      <c r="V15"/>
      <c r="W15"/>
      <c r="X15"/>
      <c r="Y15"/>
    </row>
    <row r="16" spans="1:25" ht="12" customHeight="1">
      <c r="A16" s="175" t="s">
        <v>27</v>
      </c>
      <c r="B16" s="174" t="s">
        <v>387</v>
      </c>
      <c r="C16" s="176" t="s">
        <v>21</v>
      </c>
      <c r="D16" s="177">
        <v>242.71100000000001</v>
      </c>
      <c r="E16" s="177">
        <v>0</v>
      </c>
      <c r="F16" s="171">
        <v>7639.99738513394</v>
      </c>
      <c r="G16" s="177">
        <v>11600.653917053151</v>
      </c>
      <c r="H16" s="177">
        <v>7144.4937104982009</v>
      </c>
      <c r="I16" s="177">
        <v>0</v>
      </c>
      <c r="J16" s="177">
        <v>2991.9599157694915</v>
      </c>
      <c r="K16" s="177">
        <v>1464.2002907854587</v>
      </c>
      <c r="L16" s="164"/>
      <c r="M16"/>
      <c r="N16"/>
      <c r="O16"/>
      <c r="P16"/>
      <c r="Q16"/>
      <c r="R16"/>
      <c r="S16"/>
      <c r="T16"/>
      <c r="U16"/>
      <c r="V16"/>
      <c r="W16"/>
      <c r="X16"/>
      <c r="Y16"/>
    </row>
    <row r="17" spans="1:25" ht="12" customHeight="1">
      <c r="A17" s="175" t="s">
        <v>390</v>
      </c>
      <c r="B17" s="395" t="s">
        <v>388</v>
      </c>
      <c r="C17" s="176" t="s">
        <v>21</v>
      </c>
      <c r="D17" s="177">
        <v>0</v>
      </c>
      <c r="E17" s="177">
        <v>0</v>
      </c>
      <c r="F17" s="171">
        <v>7518.33</v>
      </c>
      <c r="G17" s="177">
        <v>11600.653917053151</v>
      </c>
      <c r="H17" s="424">
        <v>7144.4937104982009</v>
      </c>
      <c r="I17" s="424">
        <v>0</v>
      </c>
      <c r="J17" s="424">
        <v>2991.9599157694915</v>
      </c>
      <c r="K17" s="424">
        <v>1464.2002907854587</v>
      </c>
      <c r="L17" s="164"/>
      <c r="M17"/>
      <c r="N17"/>
      <c r="O17"/>
      <c r="P17"/>
      <c r="Q17"/>
      <c r="R17"/>
      <c r="S17"/>
      <c r="T17"/>
      <c r="U17"/>
      <c r="V17"/>
      <c r="W17"/>
      <c r="X17"/>
      <c r="Y17"/>
    </row>
    <row r="18" spans="1:25" ht="12" customHeight="1">
      <c r="A18" s="406" t="s">
        <v>8</v>
      </c>
      <c r="B18" s="407" t="s">
        <v>71</v>
      </c>
      <c r="C18" s="408" t="s">
        <v>21</v>
      </c>
      <c r="D18" s="404">
        <v>293.90499999999997</v>
      </c>
      <c r="E18" s="404">
        <v>490.21499999999997</v>
      </c>
      <c r="F18" s="405">
        <v>428.12256000000002</v>
      </c>
      <c r="G18" s="404">
        <v>775.20074999999997</v>
      </c>
      <c r="H18" s="423">
        <v>572.64295593269333</v>
      </c>
      <c r="I18" s="423">
        <v>0</v>
      </c>
      <c r="J18" s="423">
        <v>159.69789826852883</v>
      </c>
      <c r="K18" s="423">
        <v>42.859895798777792</v>
      </c>
      <c r="L18" s="164"/>
      <c r="M18"/>
      <c r="N18"/>
      <c r="O18"/>
      <c r="P18"/>
      <c r="Q18"/>
      <c r="R18"/>
      <c r="S18"/>
      <c r="T18"/>
      <c r="U18"/>
      <c r="V18"/>
      <c r="W18"/>
      <c r="X18"/>
      <c r="Y18"/>
    </row>
    <row r="19" spans="1:25" ht="12" customHeight="1">
      <c r="A19" s="406" t="s">
        <v>32</v>
      </c>
      <c r="B19" s="165" t="s">
        <v>155</v>
      </c>
      <c r="C19" s="401" t="s">
        <v>21</v>
      </c>
      <c r="D19" s="404">
        <v>1102.248</v>
      </c>
      <c r="E19" s="404">
        <v>1311.6869999999999</v>
      </c>
      <c r="F19" s="404">
        <v>1519.2217162333334</v>
      </c>
      <c r="G19" s="404">
        <v>2213.2070950000007</v>
      </c>
      <c r="H19" s="404">
        <v>1634.9022533479356</v>
      </c>
      <c r="I19" s="404">
        <v>0</v>
      </c>
      <c r="J19" s="404">
        <v>455.93934410473202</v>
      </c>
      <c r="K19" s="404">
        <v>122.36549754733306</v>
      </c>
      <c r="L19" s="164"/>
      <c r="M19"/>
      <c r="N19"/>
      <c r="O19"/>
      <c r="P19"/>
      <c r="Q19"/>
      <c r="R19"/>
      <c r="S19"/>
      <c r="T19"/>
      <c r="U19"/>
      <c r="V19"/>
      <c r="W19"/>
      <c r="X19"/>
      <c r="Y19"/>
    </row>
    <row r="20" spans="1:25" ht="12" customHeight="1">
      <c r="A20" s="403" t="s">
        <v>33</v>
      </c>
      <c r="B20" s="165" t="s">
        <v>43</v>
      </c>
      <c r="C20" s="401" t="s">
        <v>21</v>
      </c>
      <c r="D20" s="404">
        <v>64.66</v>
      </c>
      <c r="E20" s="404">
        <v>107.849</v>
      </c>
      <c r="F20" s="405">
        <v>94.186963200000008</v>
      </c>
      <c r="G20" s="404">
        <v>170.54416499999999</v>
      </c>
      <c r="H20" s="423">
        <v>125.98145030519254</v>
      </c>
      <c r="I20" s="423">
        <v>0</v>
      </c>
      <c r="J20" s="423">
        <v>35.133537619076343</v>
      </c>
      <c r="K20" s="423">
        <v>9.4291770757311149</v>
      </c>
      <c r="L20" s="164"/>
      <c r="M20"/>
      <c r="N20"/>
      <c r="O20"/>
      <c r="P20"/>
      <c r="Q20"/>
      <c r="R20"/>
      <c r="S20"/>
      <c r="T20"/>
      <c r="U20"/>
      <c r="V20"/>
      <c r="W20"/>
      <c r="X20"/>
      <c r="Y20"/>
    </row>
    <row r="21" spans="1:25" ht="12" customHeight="1">
      <c r="A21" s="403" t="s">
        <v>35</v>
      </c>
      <c r="B21" s="165" t="s">
        <v>171</v>
      </c>
      <c r="C21" s="401" t="s">
        <v>21</v>
      </c>
      <c r="D21" s="404">
        <v>1016.9880000000001</v>
      </c>
      <c r="E21" s="404">
        <v>1182.625</v>
      </c>
      <c r="F21" s="405">
        <v>978.11292000000003</v>
      </c>
      <c r="G21" s="404">
        <v>1331.8966800000007</v>
      </c>
      <c r="H21" s="423">
        <v>983.87579195729757</v>
      </c>
      <c r="I21" s="423">
        <v>0</v>
      </c>
      <c r="J21" s="423">
        <v>274.38195913359402</v>
      </c>
      <c r="K21" s="423">
        <v>73.638928909109197</v>
      </c>
      <c r="L21" s="164"/>
      <c r="M21"/>
      <c r="N21"/>
      <c r="O21"/>
      <c r="P21"/>
      <c r="Q21"/>
      <c r="R21"/>
      <c r="S21"/>
      <c r="T21"/>
      <c r="U21"/>
      <c r="V21"/>
      <c r="W21"/>
      <c r="X21"/>
      <c r="Y21"/>
    </row>
    <row r="22" spans="1:25" ht="12" customHeight="1">
      <c r="A22" s="403" t="s">
        <v>37</v>
      </c>
      <c r="B22" s="166" t="s">
        <v>72</v>
      </c>
      <c r="C22" s="401" t="s">
        <v>21</v>
      </c>
      <c r="D22" s="404">
        <v>20.599999999999994</v>
      </c>
      <c r="E22" s="404">
        <v>21.213000000000001</v>
      </c>
      <c r="F22" s="405">
        <v>446.92183303333337</v>
      </c>
      <c r="G22" s="404">
        <v>710.7662499999999</v>
      </c>
      <c r="H22" s="423">
        <v>525.04501108544548</v>
      </c>
      <c r="I22" s="423">
        <v>0</v>
      </c>
      <c r="J22" s="423">
        <v>146.42384735206167</v>
      </c>
      <c r="K22" s="423">
        <v>39.297391562492741</v>
      </c>
      <c r="L22" s="164"/>
      <c r="M22"/>
      <c r="N22"/>
      <c r="O22"/>
      <c r="P22"/>
      <c r="Q22"/>
      <c r="R22"/>
      <c r="S22"/>
      <c r="T22"/>
      <c r="U22"/>
      <c r="V22"/>
      <c r="W22"/>
      <c r="X22"/>
      <c r="Y22"/>
    </row>
    <row r="23" spans="1:25" ht="12" customHeight="1">
      <c r="A23" s="403" t="s">
        <v>39</v>
      </c>
      <c r="B23" s="165" t="s">
        <v>156</v>
      </c>
      <c r="C23" s="401" t="s">
        <v>21</v>
      </c>
      <c r="D23" s="404">
        <v>203.88799999999998</v>
      </c>
      <c r="E23" s="404">
        <v>312.34400000000005</v>
      </c>
      <c r="F23" s="404">
        <v>225.2374562602534</v>
      </c>
      <c r="G23" s="404">
        <v>364.84640011688271</v>
      </c>
      <c r="H23" s="404">
        <v>269.51305326308557</v>
      </c>
      <c r="I23" s="404">
        <v>0</v>
      </c>
      <c r="J23" s="404">
        <v>75.161438233263965</v>
      </c>
      <c r="K23" s="404">
        <v>20.171908620533181</v>
      </c>
      <c r="L23"/>
      <c r="M23"/>
      <c r="N23"/>
      <c r="O23"/>
      <c r="P23"/>
      <c r="Q23"/>
      <c r="R23"/>
      <c r="S23"/>
      <c r="T23"/>
      <c r="U23"/>
      <c r="V23"/>
      <c r="W23"/>
      <c r="X23"/>
      <c r="Y23"/>
    </row>
    <row r="24" spans="1:25" ht="12" customHeight="1">
      <c r="A24" s="403" t="s">
        <v>40</v>
      </c>
      <c r="B24" s="165" t="s">
        <v>41</v>
      </c>
      <c r="C24" s="401" t="s">
        <v>21</v>
      </c>
      <c r="D24" s="404">
        <v>127.83199999999999</v>
      </c>
      <c r="E24" s="404">
        <v>173.99</v>
      </c>
      <c r="F24" s="405">
        <v>154.06459788498915</v>
      </c>
      <c r="G24" s="404">
        <v>219.77968474849524</v>
      </c>
      <c r="H24" s="423">
        <v>162.35186605319177</v>
      </c>
      <c r="I24" s="423">
        <v>0</v>
      </c>
      <c r="J24" s="423">
        <v>45.276470303278899</v>
      </c>
      <c r="K24" s="423">
        <v>12.151348392024568</v>
      </c>
      <c r="L24"/>
      <c r="M24"/>
      <c r="N24"/>
      <c r="O24"/>
      <c r="P24"/>
      <c r="Q24"/>
      <c r="R24"/>
      <c r="S24"/>
      <c r="T24"/>
      <c r="U24"/>
      <c r="V24"/>
      <c r="W24"/>
      <c r="X24"/>
      <c r="Y24"/>
    </row>
    <row r="25" spans="1:25" ht="12" customHeight="1">
      <c r="A25" s="403" t="s">
        <v>42</v>
      </c>
      <c r="B25" s="165" t="s">
        <v>43</v>
      </c>
      <c r="C25" s="401" t="s">
        <v>21</v>
      </c>
      <c r="D25" s="404">
        <v>26.260999999999999</v>
      </c>
      <c r="E25" s="404">
        <v>36.127000000000002</v>
      </c>
      <c r="F25" s="405">
        <v>32.126692295179474</v>
      </c>
      <c r="G25" s="404">
        <v>45.535130834414332</v>
      </c>
      <c r="H25" s="423">
        <v>33.636928137390157</v>
      </c>
      <c r="I25" s="423">
        <v>0</v>
      </c>
      <c r="J25" s="423">
        <v>9.3806213314918114</v>
      </c>
      <c r="K25" s="423">
        <v>2.5175813655323633</v>
      </c>
      <c r="L25"/>
      <c r="M25"/>
      <c r="N25"/>
      <c r="O25"/>
      <c r="P25"/>
      <c r="Q25"/>
      <c r="R25"/>
      <c r="S25"/>
      <c r="T25"/>
      <c r="U25"/>
      <c r="V25"/>
      <c r="W25"/>
      <c r="X25"/>
      <c r="Y25"/>
    </row>
    <row r="26" spans="1:25" ht="12" customHeight="1">
      <c r="A26" s="403" t="s">
        <v>44</v>
      </c>
      <c r="B26" s="165" t="s">
        <v>45</v>
      </c>
      <c r="C26" s="401" t="s">
        <v>21</v>
      </c>
      <c r="D26" s="404">
        <v>49.795000000000002</v>
      </c>
      <c r="E26" s="404">
        <v>102.227</v>
      </c>
      <c r="F26" s="405">
        <v>39.046166080084767</v>
      </c>
      <c r="G26" s="404">
        <v>99.531584533973188</v>
      </c>
      <c r="H26" s="423">
        <v>73.524259072503668</v>
      </c>
      <c r="I26" s="423">
        <v>0</v>
      </c>
      <c r="J26" s="423">
        <v>20.504346598493264</v>
      </c>
      <c r="K26" s="423">
        <v>5.5029788629762475</v>
      </c>
      <c r="L26"/>
      <c r="M26"/>
      <c r="N26"/>
      <c r="O26"/>
      <c r="P26"/>
      <c r="Q26"/>
      <c r="R26"/>
      <c r="S26"/>
      <c r="T26"/>
      <c r="U26"/>
      <c r="V26"/>
      <c r="W26"/>
      <c r="X26"/>
      <c r="Y26"/>
    </row>
    <row r="27" spans="1:25" ht="12" customHeight="1">
      <c r="A27" s="409">
        <v>2</v>
      </c>
      <c r="B27" s="410" t="s">
        <v>157</v>
      </c>
      <c r="C27" s="408" t="s">
        <v>21</v>
      </c>
      <c r="D27" s="404">
        <v>137.72899999999998</v>
      </c>
      <c r="E27" s="404">
        <v>182.80700000000002</v>
      </c>
      <c r="F27" s="404">
        <v>157.58178144677763</v>
      </c>
      <c r="G27" s="404">
        <v>240.29838354823406</v>
      </c>
      <c r="H27" s="404">
        <v>177.509086079843</v>
      </c>
      <c r="I27" s="404">
        <v>0</v>
      </c>
      <c r="J27" s="404">
        <v>49.503495462275815</v>
      </c>
      <c r="K27" s="404">
        <v>13.285802006115258</v>
      </c>
      <c r="L27"/>
      <c r="M27"/>
      <c r="N27"/>
      <c r="O27"/>
      <c r="P27"/>
      <c r="Q27"/>
      <c r="R27"/>
      <c r="S27"/>
      <c r="T27"/>
      <c r="U27"/>
      <c r="V27"/>
      <c r="W27"/>
      <c r="X27"/>
      <c r="Y27"/>
    </row>
    <row r="28" spans="1:25" ht="12" customHeight="1">
      <c r="A28" s="406" t="s">
        <v>9</v>
      </c>
      <c r="B28" s="411" t="s">
        <v>41</v>
      </c>
      <c r="C28" s="408" t="s">
        <v>21</v>
      </c>
      <c r="D28" s="404">
        <v>96.147999999999996</v>
      </c>
      <c r="E28" s="404">
        <v>121.747</v>
      </c>
      <c r="F28" s="405">
        <v>112.67890376473625</v>
      </c>
      <c r="G28" s="404">
        <v>176.41371185905209</v>
      </c>
      <c r="H28" s="423">
        <v>130.31730093917741</v>
      </c>
      <c r="I28" s="423">
        <v>0</v>
      </c>
      <c r="J28" s="423">
        <v>36.342713819150021</v>
      </c>
      <c r="K28" s="423">
        <v>9.7536971007246613</v>
      </c>
      <c r="L28"/>
      <c r="M28"/>
      <c r="N28"/>
      <c r="O28"/>
      <c r="P28"/>
      <c r="Q28"/>
      <c r="R28"/>
      <c r="S28"/>
      <c r="T28"/>
      <c r="U28"/>
      <c r="V28"/>
      <c r="W28"/>
      <c r="X28"/>
      <c r="Y28"/>
    </row>
    <row r="29" spans="1:25" ht="12" customHeight="1">
      <c r="A29" s="406" t="s">
        <v>10</v>
      </c>
      <c r="B29" s="411" t="s">
        <v>46</v>
      </c>
      <c r="C29" s="408" t="s">
        <v>21</v>
      </c>
      <c r="D29" s="404">
        <v>20.78</v>
      </c>
      <c r="E29" s="404">
        <v>27.027000000000001</v>
      </c>
      <c r="F29" s="405">
        <v>24.789358828241976</v>
      </c>
      <c r="G29" s="404">
        <v>38.811016608991459</v>
      </c>
      <c r="H29" s="423">
        <v>28.669806206619029</v>
      </c>
      <c r="I29" s="423">
        <v>0</v>
      </c>
      <c r="J29" s="423">
        <v>7.9953970402130041</v>
      </c>
      <c r="K29" s="423">
        <v>2.1458133621594255</v>
      </c>
      <c r="L29"/>
      <c r="M29"/>
      <c r="N29"/>
      <c r="O29"/>
      <c r="P29"/>
      <c r="Q29"/>
      <c r="R29"/>
      <c r="S29"/>
      <c r="T29"/>
      <c r="U29"/>
      <c r="V29"/>
      <c r="W29"/>
      <c r="X29"/>
      <c r="Y29"/>
    </row>
    <row r="30" spans="1:25" ht="12" customHeight="1">
      <c r="A30" s="406" t="s">
        <v>47</v>
      </c>
      <c r="B30" s="412" t="s">
        <v>45</v>
      </c>
      <c r="C30" s="408" t="s">
        <v>21</v>
      </c>
      <c r="D30" s="404">
        <v>20.800999999999998</v>
      </c>
      <c r="E30" s="404">
        <v>34.033000000000001</v>
      </c>
      <c r="F30" s="405">
        <v>20.113518853799402</v>
      </c>
      <c r="G30" s="404">
        <v>25.073655080190512</v>
      </c>
      <c r="H30" s="423">
        <v>18.521978934046555</v>
      </c>
      <c r="I30" s="423">
        <v>0</v>
      </c>
      <c r="J30" s="423">
        <v>5.1653846029127886</v>
      </c>
      <c r="K30" s="423">
        <v>1.3862915432311707</v>
      </c>
      <c r="L30"/>
      <c r="M30"/>
      <c r="N30"/>
      <c r="O30"/>
      <c r="P30"/>
      <c r="Q30"/>
      <c r="R30"/>
      <c r="S30"/>
      <c r="T30"/>
      <c r="U30"/>
      <c r="V30"/>
      <c r="W30"/>
      <c r="X30"/>
      <c r="Y30"/>
    </row>
    <row r="31" spans="1:25" ht="12" customHeight="1">
      <c r="A31" s="399" t="s">
        <v>127</v>
      </c>
      <c r="B31" s="400" t="s">
        <v>158</v>
      </c>
      <c r="C31" s="408" t="s">
        <v>21</v>
      </c>
      <c r="D31" s="404">
        <v>0</v>
      </c>
      <c r="E31" s="404">
        <v>0</v>
      </c>
      <c r="F31" s="404">
        <v>0</v>
      </c>
      <c r="G31" s="404">
        <v>0</v>
      </c>
      <c r="H31" s="404">
        <v>0</v>
      </c>
      <c r="I31" s="404">
        <v>0</v>
      </c>
      <c r="J31" s="404">
        <v>0</v>
      </c>
      <c r="K31" s="404">
        <v>0</v>
      </c>
      <c r="L31"/>
      <c r="M31"/>
      <c r="N31"/>
      <c r="O31"/>
      <c r="P31"/>
      <c r="Q31"/>
      <c r="R31"/>
      <c r="S31"/>
      <c r="T31"/>
      <c r="U31"/>
      <c r="V31"/>
      <c r="W31"/>
      <c r="X31"/>
      <c r="Y31"/>
    </row>
    <row r="32" spans="1:25" ht="12" customHeight="1">
      <c r="A32" s="403" t="s">
        <v>48</v>
      </c>
      <c r="B32" s="165" t="s">
        <v>41</v>
      </c>
      <c r="C32" s="408" t="s">
        <v>21</v>
      </c>
      <c r="D32" s="404">
        <v>0</v>
      </c>
      <c r="E32" s="404">
        <v>0</v>
      </c>
      <c r="F32" s="405">
        <v>0</v>
      </c>
      <c r="G32" s="404">
        <v>0</v>
      </c>
      <c r="H32" s="425"/>
      <c r="I32" s="425"/>
      <c r="J32" s="425"/>
      <c r="K32" s="425"/>
      <c r="L32"/>
      <c r="M32"/>
      <c r="N32"/>
      <c r="O32"/>
      <c r="P32"/>
      <c r="Q32"/>
      <c r="R32"/>
      <c r="S32"/>
      <c r="T32"/>
      <c r="U32"/>
      <c r="V32"/>
      <c r="W32"/>
      <c r="X32"/>
      <c r="Y32"/>
    </row>
    <row r="33" spans="1:25" ht="12" customHeight="1">
      <c r="A33" s="403" t="s">
        <v>49</v>
      </c>
      <c r="B33" s="165" t="s">
        <v>43</v>
      </c>
      <c r="C33" s="408" t="s">
        <v>21</v>
      </c>
      <c r="D33" s="404">
        <v>0</v>
      </c>
      <c r="E33" s="404">
        <v>0</v>
      </c>
      <c r="F33" s="405">
        <v>0</v>
      </c>
      <c r="G33" s="404">
        <v>0</v>
      </c>
      <c r="H33" s="425"/>
      <c r="I33" s="425"/>
      <c r="J33" s="425"/>
      <c r="K33" s="425"/>
      <c r="L33"/>
      <c r="M33"/>
      <c r="N33"/>
      <c r="O33"/>
      <c r="P33"/>
      <c r="Q33"/>
      <c r="R33"/>
      <c r="S33"/>
      <c r="T33"/>
      <c r="U33"/>
      <c r="V33"/>
      <c r="W33"/>
      <c r="X33"/>
      <c r="Y33"/>
    </row>
    <row r="34" spans="1:25" ht="12" customHeight="1">
      <c r="A34" s="406" t="s">
        <v>50</v>
      </c>
      <c r="B34" s="413" t="s">
        <v>172</v>
      </c>
      <c r="C34" s="408" t="s">
        <v>21</v>
      </c>
      <c r="D34" s="404">
        <v>0</v>
      </c>
      <c r="E34" s="404">
        <v>0</v>
      </c>
      <c r="F34" s="405">
        <v>0</v>
      </c>
      <c r="G34" s="404">
        <v>0</v>
      </c>
      <c r="H34" s="425"/>
      <c r="I34" s="425"/>
      <c r="J34" s="425"/>
      <c r="K34" s="425"/>
      <c r="L34"/>
      <c r="M34"/>
      <c r="N34"/>
      <c r="O34"/>
      <c r="P34"/>
      <c r="Q34"/>
      <c r="R34"/>
      <c r="S34"/>
      <c r="T34"/>
      <c r="U34"/>
      <c r="V34"/>
      <c r="W34"/>
      <c r="X34"/>
      <c r="Y34"/>
    </row>
    <row r="35" spans="1:25" ht="12" customHeight="1">
      <c r="A35" s="409" t="s">
        <v>128</v>
      </c>
      <c r="B35" s="414" t="s">
        <v>73</v>
      </c>
      <c r="C35" s="408" t="s">
        <v>21</v>
      </c>
      <c r="D35" s="404">
        <v>0</v>
      </c>
      <c r="E35" s="404">
        <v>0</v>
      </c>
      <c r="F35" s="405">
        <v>0</v>
      </c>
      <c r="G35" s="404">
        <v>0</v>
      </c>
      <c r="H35" s="425"/>
      <c r="I35" s="425"/>
      <c r="J35" s="425"/>
      <c r="K35" s="425"/>
      <c r="L35"/>
      <c r="M35"/>
      <c r="N35"/>
      <c r="O35"/>
      <c r="P35"/>
      <c r="Q35"/>
      <c r="R35"/>
      <c r="S35"/>
      <c r="T35"/>
      <c r="U35"/>
      <c r="V35"/>
      <c r="W35"/>
      <c r="X35"/>
      <c r="Y35"/>
    </row>
    <row r="36" spans="1:25" ht="12" customHeight="1">
      <c r="A36" s="409" t="s">
        <v>123</v>
      </c>
      <c r="B36" s="414" t="s">
        <v>2</v>
      </c>
      <c r="C36" s="408" t="s">
        <v>21</v>
      </c>
      <c r="D36" s="404">
        <v>0</v>
      </c>
      <c r="E36" s="404">
        <v>0</v>
      </c>
      <c r="F36" s="405">
        <v>0</v>
      </c>
      <c r="G36" s="404">
        <v>0</v>
      </c>
      <c r="H36" s="425"/>
      <c r="I36" s="425"/>
      <c r="J36" s="425"/>
      <c r="K36" s="425"/>
      <c r="L36"/>
      <c r="M36"/>
      <c r="N36"/>
      <c r="O36"/>
      <c r="P36"/>
      <c r="Q36"/>
      <c r="R36"/>
      <c r="S36"/>
      <c r="T36"/>
      <c r="U36"/>
      <c r="V36"/>
      <c r="W36"/>
      <c r="X36"/>
      <c r="Y36"/>
    </row>
    <row r="37" spans="1:25" s="6" customFormat="1" ht="12" customHeight="1">
      <c r="A37" s="409" t="s">
        <v>124</v>
      </c>
      <c r="B37" s="414" t="s">
        <v>51</v>
      </c>
      <c r="C37" s="384" t="s">
        <v>21</v>
      </c>
      <c r="D37" s="402">
        <v>2036.18</v>
      </c>
      <c r="E37" s="402">
        <v>2372.2619999999997</v>
      </c>
      <c r="F37" s="402">
        <v>10035.842802879688</v>
      </c>
      <c r="G37" s="402">
        <v>15276.25666991037</v>
      </c>
      <c r="H37" s="402">
        <v>9859.6717146867977</v>
      </c>
      <c r="I37" s="402">
        <v>0</v>
      </c>
      <c r="J37" s="402">
        <v>3749.1651100386102</v>
      </c>
      <c r="K37" s="402">
        <v>1667.4198451849629</v>
      </c>
      <c r="L37" s="164"/>
      <c r="M37"/>
      <c r="N37"/>
      <c r="O37"/>
      <c r="P37"/>
      <c r="Q37"/>
      <c r="R37"/>
      <c r="S37"/>
      <c r="T37"/>
      <c r="U37"/>
      <c r="V37"/>
      <c r="W37"/>
      <c r="X37"/>
      <c r="Y37"/>
    </row>
    <row r="38" spans="1:25" s="6" customFormat="1" ht="12" customHeight="1">
      <c r="A38" s="409" t="s">
        <v>125</v>
      </c>
      <c r="B38" s="414" t="s">
        <v>173</v>
      </c>
      <c r="C38" s="384" t="s">
        <v>21</v>
      </c>
      <c r="D38" s="386">
        <v>0</v>
      </c>
      <c r="E38" s="386">
        <v>0</v>
      </c>
      <c r="F38" s="386">
        <v>0</v>
      </c>
      <c r="G38" s="386">
        <v>0</v>
      </c>
      <c r="H38" s="405">
        <v>0</v>
      </c>
      <c r="I38" s="405">
        <v>0</v>
      </c>
      <c r="J38" s="405">
        <v>0</v>
      </c>
      <c r="K38" s="405">
        <v>0</v>
      </c>
      <c r="L38"/>
      <c r="M38"/>
      <c r="N38"/>
      <c r="O38"/>
      <c r="P38"/>
      <c r="Q38"/>
      <c r="R38"/>
      <c r="S38"/>
      <c r="T38"/>
      <c r="U38"/>
      <c r="V38"/>
      <c r="W38"/>
      <c r="X38"/>
      <c r="Y38"/>
    </row>
    <row r="39" spans="1:25" s="6" customFormat="1" ht="12" customHeight="1">
      <c r="A39" s="409" t="s">
        <v>126</v>
      </c>
      <c r="B39" s="414" t="s">
        <v>174</v>
      </c>
      <c r="C39" s="384" t="s">
        <v>21</v>
      </c>
      <c r="D39" s="177">
        <v>0</v>
      </c>
      <c r="E39" s="177">
        <v>0</v>
      </c>
      <c r="F39" s="177">
        <v>0</v>
      </c>
      <c r="G39" s="177">
        <v>372.59162609537486</v>
      </c>
      <c r="H39" s="177">
        <v>240.47979791919016</v>
      </c>
      <c r="I39" s="177">
        <v>0</v>
      </c>
      <c r="J39" s="177">
        <v>91.44305146435633</v>
      </c>
      <c r="K39" s="177">
        <v>40.668776711828365</v>
      </c>
      <c r="L39"/>
      <c r="M39"/>
      <c r="N39"/>
      <c r="O39"/>
      <c r="P39"/>
      <c r="Q39"/>
      <c r="R39"/>
      <c r="S39"/>
      <c r="T39"/>
      <c r="U39"/>
      <c r="V39"/>
      <c r="W39"/>
      <c r="X39"/>
      <c r="Y39"/>
    </row>
    <row r="40" spans="1:25" ht="12" customHeight="1">
      <c r="A40" s="406" t="s">
        <v>107</v>
      </c>
      <c r="B40" s="411" t="s">
        <v>53</v>
      </c>
      <c r="C40" s="408" t="s">
        <v>74</v>
      </c>
      <c r="D40" s="404" t="s">
        <v>347</v>
      </c>
      <c r="E40" s="404" t="s">
        <v>347</v>
      </c>
      <c r="F40" s="404" t="s">
        <v>347</v>
      </c>
      <c r="G40" s="415">
        <v>67.066492697167462</v>
      </c>
      <c r="H40" s="415">
        <v>43.286363625454214</v>
      </c>
      <c r="I40" s="415">
        <v>0</v>
      </c>
      <c r="J40" s="415">
        <v>16.459749263584129</v>
      </c>
      <c r="K40" s="415">
        <v>7.320379808129104</v>
      </c>
      <c r="L40"/>
      <c r="M40"/>
      <c r="N40"/>
      <c r="O40"/>
      <c r="P40"/>
      <c r="Q40"/>
      <c r="R40"/>
      <c r="S40"/>
      <c r="T40"/>
      <c r="U40"/>
      <c r="V40"/>
      <c r="W40"/>
      <c r="X40"/>
      <c r="Y40"/>
    </row>
    <row r="41" spans="1:25" ht="12" customHeight="1">
      <c r="A41" s="406" t="s">
        <v>109</v>
      </c>
      <c r="B41" s="411" t="s">
        <v>75</v>
      </c>
      <c r="C41" s="408" t="s">
        <v>21</v>
      </c>
      <c r="D41" s="404" t="s">
        <v>347</v>
      </c>
      <c r="E41" s="404" t="s">
        <v>347</v>
      </c>
      <c r="F41" s="404" t="s">
        <v>347</v>
      </c>
      <c r="G41" s="404" t="s">
        <v>347</v>
      </c>
      <c r="H41" s="423"/>
      <c r="I41" s="423"/>
      <c r="J41" s="423"/>
      <c r="K41" s="423"/>
      <c r="L41"/>
      <c r="M41"/>
      <c r="N41"/>
      <c r="O41"/>
      <c r="P41"/>
      <c r="Q41"/>
      <c r="R41"/>
      <c r="S41"/>
      <c r="T41"/>
      <c r="U41"/>
      <c r="V41"/>
      <c r="W41"/>
      <c r="X41"/>
      <c r="Y41"/>
    </row>
    <row r="42" spans="1:25" ht="12" customHeight="1">
      <c r="A42" s="406" t="s">
        <v>111</v>
      </c>
      <c r="B42" s="411" t="s">
        <v>76</v>
      </c>
      <c r="C42" s="408" t="s">
        <v>21</v>
      </c>
      <c r="D42" s="404" t="s">
        <v>347</v>
      </c>
      <c r="E42" s="404" t="s">
        <v>347</v>
      </c>
      <c r="F42" s="404" t="s">
        <v>347</v>
      </c>
      <c r="G42" s="404" t="s">
        <v>347</v>
      </c>
      <c r="H42" s="423"/>
      <c r="I42" s="423"/>
      <c r="J42" s="423"/>
      <c r="K42" s="423"/>
      <c r="L42"/>
      <c r="M42"/>
      <c r="N42"/>
      <c r="O42"/>
      <c r="P42"/>
      <c r="Q42"/>
      <c r="R42"/>
      <c r="S42"/>
      <c r="T42"/>
      <c r="U42"/>
      <c r="V42"/>
      <c r="W42"/>
      <c r="X42"/>
      <c r="Y42"/>
    </row>
    <row r="43" spans="1:25" ht="12" customHeight="1">
      <c r="A43" s="406" t="s">
        <v>113</v>
      </c>
      <c r="B43" s="411" t="s">
        <v>59</v>
      </c>
      <c r="C43" s="408" t="s">
        <v>21</v>
      </c>
      <c r="D43" s="404" t="s">
        <v>347</v>
      </c>
      <c r="E43" s="404" t="s">
        <v>347</v>
      </c>
      <c r="F43" s="404" t="s">
        <v>347</v>
      </c>
      <c r="G43" s="404" t="s">
        <v>347</v>
      </c>
      <c r="H43" s="423"/>
      <c r="I43" s="423"/>
      <c r="J43" s="423"/>
      <c r="K43" s="423"/>
      <c r="L43" s="370"/>
      <c r="M43"/>
      <c r="N43"/>
      <c r="O43"/>
      <c r="P43"/>
      <c r="Q43"/>
      <c r="R43"/>
      <c r="S43"/>
      <c r="T43"/>
      <c r="U43"/>
      <c r="V43"/>
      <c r="W43"/>
      <c r="X43"/>
      <c r="Y43"/>
    </row>
    <row r="44" spans="1:25" ht="12" customHeight="1">
      <c r="A44" s="406" t="s">
        <v>161</v>
      </c>
      <c r="B44" s="411" t="s">
        <v>77</v>
      </c>
      <c r="C44" s="408" t="s">
        <v>21</v>
      </c>
      <c r="D44" s="404" t="s">
        <v>347</v>
      </c>
      <c r="E44" s="404" t="s">
        <v>347</v>
      </c>
      <c r="F44" s="404" t="s">
        <v>347</v>
      </c>
      <c r="G44" s="415">
        <v>305.5251333982074</v>
      </c>
      <c r="H44" s="415">
        <v>197.19343429373595</v>
      </c>
      <c r="I44" s="415">
        <v>0</v>
      </c>
      <c r="J44" s="415">
        <v>74.983302200772201</v>
      </c>
      <c r="K44" s="415">
        <v>33.34839690369926</v>
      </c>
      <c r="L44" s="372"/>
      <c r="M44"/>
      <c r="N44"/>
      <c r="O44"/>
      <c r="P44"/>
      <c r="Q44"/>
      <c r="R44"/>
      <c r="S44"/>
      <c r="T44"/>
      <c r="U44"/>
      <c r="V44"/>
      <c r="W44"/>
      <c r="X44"/>
      <c r="Y44"/>
    </row>
    <row r="45" spans="1:25" s="6" customFormat="1" ht="12" customHeight="1">
      <c r="A45" s="409" t="s">
        <v>133</v>
      </c>
      <c r="B45" s="414" t="s">
        <v>389</v>
      </c>
      <c r="C45" s="384" t="s">
        <v>21</v>
      </c>
      <c r="D45" s="402">
        <v>2036.18</v>
      </c>
      <c r="E45" s="402">
        <v>2372.2619999999997</v>
      </c>
      <c r="F45" s="402">
        <v>10035.842802879688</v>
      </c>
      <c r="G45" s="402">
        <v>15648.853296005744</v>
      </c>
      <c r="H45" s="402">
        <v>10100.151512605988</v>
      </c>
      <c r="I45" s="402">
        <v>0</v>
      </c>
      <c r="J45" s="402">
        <v>3840.6081615029666</v>
      </c>
      <c r="K45" s="402">
        <v>1708.0886218967912</v>
      </c>
      <c r="L45"/>
      <c r="M45"/>
      <c r="N45"/>
      <c r="O45"/>
      <c r="P45"/>
      <c r="Q45"/>
      <c r="R45"/>
      <c r="S45"/>
      <c r="T45"/>
      <c r="U45"/>
      <c r="V45"/>
      <c r="W45"/>
      <c r="X45"/>
      <c r="Y45"/>
    </row>
    <row r="46" spans="1:25" s="6" customFormat="1" ht="24.75" thickBot="1">
      <c r="A46" s="409" t="s">
        <v>134</v>
      </c>
      <c r="B46" s="414" t="s">
        <v>394</v>
      </c>
      <c r="C46" s="384" t="s">
        <v>63</v>
      </c>
      <c r="D46" s="386">
        <v>56.539934185115257</v>
      </c>
      <c r="E46" s="386">
        <v>108.06500950361409</v>
      </c>
      <c r="F46" s="386">
        <v>301.21827240029904</v>
      </c>
      <c r="G46" s="386">
        <v>395.78266828472482</v>
      </c>
      <c r="H46" s="386">
        <v>345.80590337992425</v>
      </c>
      <c r="I46" s="386" t="s">
        <v>347</v>
      </c>
      <c r="J46" s="386">
        <v>471.50818600151405</v>
      </c>
      <c r="K46" s="386">
        <v>781.35379533745879</v>
      </c>
      <c r="L46" s="373"/>
      <c r="M46"/>
      <c r="N46"/>
      <c r="O46"/>
      <c r="P46"/>
      <c r="Q46"/>
      <c r="R46"/>
      <c r="S46"/>
      <c r="T46"/>
      <c r="U46"/>
      <c r="V46"/>
      <c r="W46"/>
      <c r="X46"/>
      <c r="Y46"/>
    </row>
    <row r="47" spans="1:25" s="7" customFormat="1" ht="12" customHeight="1" thickBot="1">
      <c r="A47" s="416">
        <v>11</v>
      </c>
      <c r="B47" s="417" t="s">
        <v>175</v>
      </c>
      <c r="C47" s="418" t="s">
        <v>6</v>
      </c>
      <c r="D47" s="440">
        <v>38489.636999999995</v>
      </c>
      <c r="E47" s="440">
        <v>23197.888000000003</v>
      </c>
      <c r="F47" s="440">
        <v>36961.438804679667</v>
      </c>
      <c r="G47" s="419">
        <v>43976.215999999993</v>
      </c>
      <c r="H47" s="419">
        <v>32485.353401650606</v>
      </c>
      <c r="I47" s="419">
        <v>0</v>
      </c>
      <c r="J47" s="419">
        <v>9059.4717162010584</v>
      </c>
      <c r="K47" s="419">
        <v>2431.3908821483269</v>
      </c>
      <c r="L47" s="159"/>
      <c r="M47"/>
      <c r="N47"/>
      <c r="O47"/>
      <c r="P47"/>
      <c r="Q47"/>
      <c r="R47"/>
      <c r="S47"/>
      <c r="T47"/>
      <c r="U47"/>
      <c r="V47"/>
      <c r="W47"/>
      <c r="X47"/>
      <c r="Y47"/>
    </row>
    <row r="48" spans="1:25" ht="12" customHeight="1">
      <c r="A48" s="406" t="s">
        <v>81</v>
      </c>
      <c r="B48" s="411" t="s">
        <v>79</v>
      </c>
      <c r="C48" s="408" t="s">
        <v>6</v>
      </c>
      <c r="D48" s="441">
        <v>38489.636999999995</v>
      </c>
      <c r="E48" s="441">
        <v>23197.888000000003</v>
      </c>
      <c r="F48" s="441">
        <v>36961.438804679667</v>
      </c>
      <c r="G48" s="420">
        <v>43976.215999999993</v>
      </c>
      <c r="H48" s="171">
        <v>32485.353401650606</v>
      </c>
      <c r="I48" s="171">
        <v>0</v>
      </c>
      <c r="J48" s="171">
        <v>9059.4717162010584</v>
      </c>
      <c r="K48" s="171">
        <v>2431.3908821483269</v>
      </c>
      <c r="L48" s="159"/>
      <c r="M48"/>
      <c r="N48"/>
      <c r="O48"/>
      <c r="P48"/>
      <c r="Q48"/>
      <c r="R48"/>
      <c r="S48"/>
      <c r="T48"/>
      <c r="U48"/>
      <c r="V48"/>
      <c r="W48"/>
      <c r="X48"/>
      <c r="Y48"/>
    </row>
    <row r="49" spans="1:25" ht="12" customHeight="1">
      <c r="A49" s="406" t="s">
        <v>82</v>
      </c>
      <c r="B49" s="411" t="s">
        <v>117</v>
      </c>
      <c r="C49" s="408" t="s">
        <v>6</v>
      </c>
      <c r="D49" s="441">
        <v>0</v>
      </c>
      <c r="E49" s="441">
        <v>0</v>
      </c>
      <c r="F49" s="441">
        <v>0</v>
      </c>
      <c r="G49" s="420">
        <v>0</v>
      </c>
      <c r="H49" s="171">
        <v>0</v>
      </c>
      <c r="I49" s="171">
        <v>0</v>
      </c>
      <c r="J49" s="171">
        <v>0</v>
      </c>
      <c r="K49" s="171">
        <v>0</v>
      </c>
      <c r="L49"/>
      <c r="M49"/>
      <c r="N49"/>
      <c r="O49"/>
      <c r="P49"/>
      <c r="Q49"/>
      <c r="R49"/>
      <c r="S49"/>
      <c r="T49"/>
      <c r="U49"/>
      <c r="V49"/>
      <c r="W49"/>
      <c r="X49"/>
      <c r="Y49"/>
    </row>
    <row r="50" spans="1:25" ht="12" customHeight="1">
      <c r="A50" s="406" t="s">
        <v>136</v>
      </c>
      <c r="B50" s="412" t="s">
        <v>176</v>
      </c>
      <c r="C50" s="408" t="s">
        <v>6</v>
      </c>
      <c r="D50" s="440">
        <v>2476.511</v>
      </c>
      <c r="E50" s="440">
        <v>1245.71</v>
      </c>
      <c r="F50" s="440">
        <v>3610.223</v>
      </c>
      <c r="G50" s="419">
        <v>4350.7349999999997</v>
      </c>
      <c r="H50" s="419">
        <v>3213.9000779860266</v>
      </c>
      <c r="I50" s="419">
        <v>0</v>
      </c>
      <c r="J50" s="419">
        <v>896.28813623223095</v>
      </c>
      <c r="K50" s="419">
        <v>240.5467857817417</v>
      </c>
      <c r="L50"/>
      <c r="M50"/>
      <c r="N50"/>
      <c r="O50"/>
      <c r="P50"/>
      <c r="Q50"/>
      <c r="R50"/>
      <c r="S50"/>
      <c r="T50"/>
      <c r="U50"/>
      <c r="V50"/>
      <c r="W50"/>
      <c r="X50"/>
      <c r="Y50"/>
    </row>
    <row r="51" spans="1:25" ht="12" customHeight="1">
      <c r="A51" s="403" t="s">
        <v>83</v>
      </c>
      <c r="B51" s="165" t="s">
        <v>79</v>
      </c>
      <c r="C51" s="401" t="s">
        <v>6</v>
      </c>
      <c r="D51" s="441">
        <v>2476.511</v>
      </c>
      <c r="E51" s="441">
        <v>1245.71</v>
      </c>
      <c r="F51" s="441">
        <v>3610.223</v>
      </c>
      <c r="G51" s="419">
        <v>4350.7349999999997</v>
      </c>
      <c r="H51" s="171">
        <v>3213.9000779860266</v>
      </c>
      <c r="I51" s="171">
        <v>0</v>
      </c>
      <c r="J51" s="171">
        <v>896.28813623223095</v>
      </c>
      <c r="K51" s="171">
        <v>240.5467857817417</v>
      </c>
      <c r="L51" s="159"/>
      <c r="M51"/>
      <c r="N51"/>
      <c r="O51"/>
      <c r="P51"/>
      <c r="Q51"/>
      <c r="R51"/>
      <c r="S51"/>
      <c r="T51"/>
      <c r="U51"/>
      <c r="V51"/>
      <c r="W51"/>
      <c r="X51"/>
      <c r="Y51"/>
    </row>
    <row r="52" spans="1:25" ht="12" customHeight="1">
      <c r="A52" s="403" t="s">
        <v>84</v>
      </c>
      <c r="B52" s="166" t="s">
        <v>177</v>
      </c>
      <c r="C52" s="401" t="s">
        <v>6</v>
      </c>
      <c r="D52" s="441">
        <v>0</v>
      </c>
      <c r="E52" s="441">
        <v>0</v>
      </c>
      <c r="F52" s="441">
        <v>0</v>
      </c>
      <c r="G52" s="420">
        <v>0</v>
      </c>
      <c r="H52" s="171"/>
      <c r="I52" s="171"/>
      <c r="J52" s="171"/>
      <c r="K52" s="171"/>
      <c r="L52"/>
      <c r="M52"/>
      <c r="N52"/>
      <c r="O52"/>
      <c r="P52"/>
      <c r="Q52"/>
      <c r="R52"/>
      <c r="S52"/>
      <c r="T52"/>
      <c r="U52"/>
      <c r="V52"/>
      <c r="W52"/>
      <c r="X52"/>
      <c r="Y52"/>
    </row>
    <row r="53" spans="1:25" ht="12" customHeight="1">
      <c r="A53" s="403" t="s">
        <v>137</v>
      </c>
      <c r="B53" s="165" t="s">
        <v>186</v>
      </c>
      <c r="C53" s="401" t="s">
        <v>6</v>
      </c>
      <c r="D53" s="440">
        <v>36013.130000000005</v>
      </c>
      <c r="E53" s="440">
        <v>21952.174999999999</v>
      </c>
      <c r="F53" s="440">
        <v>33351.212</v>
      </c>
      <c r="G53" s="419">
        <v>39625.481</v>
      </c>
      <c r="H53" s="419">
        <v>29271.453323664588</v>
      </c>
      <c r="I53" s="419">
        <v>0</v>
      </c>
      <c r="J53" s="419">
        <v>8163.1835799688297</v>
      </c>
      <c r="K53" s="419">
        <v>2190.8440963665857</v>
      </c>
      <c r="L53" s="159"/>
      <c r="M53"/>
      <c r="N53"/>
      <c r="O53"/>
      <c r="P53"/>
      <c r="Q53"/>
      <c r="R53"/>
      <c r="S53"/>
      <c r="T53"/>
      <c r="U53"/>
      <c r="V53"/>
      <c r="W53"/>
      <c r="X53"/>
      <c r="Y53"/>
    </row>
    <row r="54" spans="1:25" ht="12" customHeight="1">
      <c r="A54" s="403" t="s">
        <v>178</v>
      </c>
      <c r="B54" s="165" t="s">
        <v>187</v>
      </c>
      <c r="C54" s="401" t="s">
        <v>6</v>
      </c>
      <c r="D54" s="442">
        <v>0</v>
      </c>
      <c r="E54" s="442">
        <v>0</v>
      </c>
      <c r="F54" s="442">
        <v>33.701999999999998</v>
      </c>
      <c r="G54" s="454">
        <v>86.474999999999994</v>
      </c>
      <c r="H54" s="171">
        <v>63.87932366458579</v>
      </c>
      <c r="I54" s="171">
        <v>0</v>
      </c>
      <c r="J54" s="171">
        <v>17.814579968828756</v>
      </c>
      <c r="K54" s="171">
        <v>4.7810963665854418</v>
      </c>
      <c r="L54"/>
      <c r="M54"/>
      <c r="N54"/>
      <c r="O54"/>
      <c r="P54"/>
      <c r="Q54"/>
      <c r="R54"/>
      <c r="S54"/>
      <c r="T54"/>
      <c r="U54"/>
      <c r="V54"/>
      <c r="W54"/>
      <c r="X54"/>
      <c r="Y54"/>
    </row>
    <row r="55" spans="1:25" ht="12" customHeight="1">
      <c r="A55" s="403" t="s">
        <v>179</v>
      </c>
      <c r="B55" s="165" t="s">
        <v>85</v>
      </c>
      <c r="C55" s="401" t="s">
        <v>6</v>
      </c>
      <c r="D55" s="420"/>
      <c r="E55" s="420">
        <v>0</v>
      </c>
      <c r="F55" s="420">
        <v>0</v>
      </c>
      <c r="G55" s="420">
        <v>0</v>
      </c>
      <c r="H55" s="171">
        <v>0</v>
      </c>
      <c r="I55" s="171">
        <v>0</v>
      </c>
      <c r="J55" s="171">
        <v>0</v>
      </c>
      <c r="K55" s="171">
        <v>0</v>
      </c>
      <c r="L55"/>
      <c r="M55"/>
      <c r="N55"/>
      <c r="O55"/>
      <c r="P55"/>
      <c r="Q55"/>
      <c r="R55"/>
      <c r="S55"/>
      <c r="T55"/>
      <c r="U55"/>
      <c r="V55"/>
      <c r="W55"/>
      <c r="X55"/>
      <c r="Y55"/>
    </row>
    <row r="56" spans="1:25" ht="24">
      <c r="A56" s="403" t="s">
        <v>180</v>
      </c>
      <c r="B56" s="165" t="s">
        <v>188</v>
      </c>
      <c r="C56" s="401" t="s">
        <v>6</v>
      </c>
      <c r="D56" s="420">
        <v>36013.130000000005</v>
      </c>
      <c r="E56" s="420">
        <v>21952.174999999999</v>
      </c>
      <c r="F56" s="420">
        <v>33317.51</v>
      </c>
      <c r="G56" s="419">
        <v>39539.006000000001</v>
      </c>
      <c r="H56" s="415">
        <v>29207.574000000001</v>
      </c>
      <c r="I56" s="415">
        <v>0</v>
      </c>
      <c r="J56" s="415">
        <v>8145.3690000000006</v>
      </c>
      <c r="K56" s="415">
        <v>2186.0630000000001</v>
      </c>
      <c r="L56"/>
      <c r="M56"/>
      <c r="N56"/>
      <c r="O56"/>
      <c r="P56"/>
      <c r="Q56"/>
      <c r="R56"/>
      <c r="S56"/>
      <c r="T56"/>
      <c r="U56"/>
      <c r="V56"/>
      <c r="W56"/>
      <c r="X56"/>
      <c r="Y56"/>
    </row>
    <row r="57" spans="1:25" ht="12" hidden="1" customHeight="1">
      <c r="A57" s="403" t="s">
        <v>181</v>
      </c>
      <c r="B57" s="165" t="s">
        <v>0</v>
      </c>
      <c r="C57" s="401" t="s">
        <v>6</v>
      </c>
      <c r="D57" s="420">
        <v>28832.22</v>
      </c>
      <c r="E57" s="420">
        <v>17426.837</v>
      </c>
      <c r="F57" s="420">
        <v>25983.47</v>
      </c>
      <c r="G57" s="420">
        <v>29207.574000000001</v>
      </c>
      <c r="H57" s="426">
        <v>29207.574000000001</v>
      </c>
      <c r="I57" s="427"/>
      <c r="J57" s="427"/>
      <c r="K57" s="427"/>
      <c r="L57"/>
      <c r="M57"/>
      <c r="N57"/>
      <c r="O57"/>
      <c r="P57"/>
      <c r="Q57"/>
      <c r="R57"/>
      <c r="S57"/>
      <c r="T57"/>
      <c r="U57"/>
      <c r="V57"/>
      <c r="W57"/>
      <c r="X57"/>
      <c r="Y57"/>
    </row>
    <row r="58" spans="1:25" ht="12" hidden="1" customHeight="1">
      <c r="A58" s="403" t="s">
        <v>182</v>
      </c>
      <c r="B58" s="165" t="s">
        <v>122</v>
      </c>
      <c r="C58" s="401" t="s">
        <v>6</v>
      </c>
      <c r="D58" s="420">
        <v>0</v>
      </c>
      <c r="E58" s="420">
        <v>0</v>
      </c>
      <c r="F58" s="420">
        <v>0</v>
      </c>
      <c r="G58" s="420">
        <v>0</v>
      </c>
      <c r="H58" s="427"/>
      <c r="I58" s="426">
        <v>0</v>
      </c>
      <c r="J58" s="427"/>
      <c r="K58" s="427"/>
      <c r="L58"/>
      <c r="M58"/>
      <c r="N58"/>
      <c r="O58"/>
      <c r="P58"/>
      <c r="Q58"/>
      <c r="R58"/>
      <c r="S58"/>
      <c r="T58"/>
      <c r="U58"/>
      <c r="V58"/>
      <c r="W58"/>
      <c r="X58"/>
      <c r="Y58"/>
    </row>
    <row r="59" spans="1:25" ht="12" hidden="1" customHeight="1">
      <c r="A59" s="403" t="s">
        <v>183</v>
      </c>
      <c r="B59" s="165" t="s">
        <v>386</v>
      </c>
      <c r="C59" s="401" t="s">
        <v>6</v>
      </c>
      <c r="D59" s="420">
        <v>5953.52</v>
      </c>
      <c r="E59" s="420">
        <v>3874.154</v>
      </c>
      <c r="F59" s="420">
        <v>6621.768</v>
      </c>
      <c r="G59" s="420">
        <v>8145.3690000000006</v>
      </c>
      <c r="H59" s="427"/>
      <c r="I59" s="427"/>
      <c r="J59" s="426">
        <v>8145.3690000000006</v>
      </c>
      <c r="K59" s="427"/>
      <c r="L59"/>
      <c r="M59"/>
      <c r="N59"/>
      <c r="O59"/>
      <c r="P59"/>
      <c r="Q59"/>
      <c r="R59"/>
      <c r="S59"/>
      <c r="T59"/>
      <c r="U59"/>
      <c r="V59"/>
      <c r="W59"/>
      <c r="X59"/>
      <c r="Y59"/>
    </row>
    <row r="60" spans="1:25" ht="12" hidden="1" customHeight="1">
      <c r="A60" s="403" t="s">
        <v>184</v>
      </c>
      <c r="B60" s="165" t="s">
        <v>96</v>
      </c>
      <c r="C60" s="401" t="s">
        <v>6</v>
      </c>
      <c r="D60" s="420">
        <v>1227.3900000000001</v>
      </c>
      <c r="E60" s="420">
        <v>651.18399999999997</v>
      </c>
      <c r="F60" s="420">
        <v>712.27199999999993</v>
      </c>
      <c r="G60" s="420">
        <v>2186.0630000000001</v>
      </c>
      <c r="H60" s="427"/>
      <c r="I60" s="427"/>
      <c r="J60" s="427"/>
      <c r="K60" s="426">
        <v>2186.0630000000001</v>
      </c>
      <c r="L60"/>
      <c r="M60"/>
      <c r="N60"/>
      <c r="O60"/>
      <c r="P60"/>
      <c r="Q60"/>
      <c r="R60"/>
      <c r="S60"/>
      <c r="T60"/>
      <c r="U60"/>
      <c r="V60"/>
      <c r="W60"/>
      <c r="X60"/>
      <c r="Y60"/>
    </row>
    <row r="61" spans="1:25" ht="24">
      <c r="A61" s="406" t="s">
        <v>138</v>
      </c>
      <c r="B61" s="421" t="s">
        <v>88</v>
      </c>
      <c r="C61" s="408" t="s">
        <v>6</v>
      </c>
      <c r="D61" s="422" t="s">
        <v>347</v>
      </c>
      <c r="E61" s="422" t="s">
        <v>347</v>
      </c>
      <c r="F61" s="422" t="s">
        <v>347</v>
      </c>
      <c r="G61" s="422" t="s">
        <v>347</v>
      </c>
      <c r="H61" s="422" t="s">
        <v>347</v>
      </c>
      <c r="I61" s="422" t="s">
        <v>347</v>
      </c>
      <c r="J61" s="422" t="s">
        <v>347</v>
      </c>
      <c r="K61" s="422" t="s">
        <v>347</v>
      </c>
      <c r="L61"/>
      <c r="M61"/>
      <c r="N61"/>
      <c r="O61"/>
      <c r="P61"/>
      <c r="Q61"/>
      <c r="R61"/>
      <c r="S61"/>
      <c r="T61"/>
      <c r="U61"/>
      <c r="V61"/>
      <c r="W61"/>
      <c r="X61"/>
      <c r="Y61"/>
    </row>
    <row r="62" spans="1:25" ht="24">
      <c r="A62" s="406" t="s">
        <v>139</v>
      </c>
      <c r="B62" s="411" t="s">
        <v>185</v>
      </c>
      <c r="C62" s="408" t="s">
        <v>63</v>
      </c>
      <c r="D62" s="422" t="s">
        <v>347</v>
      </c>
      <c r="E62" s="422" t="s">
        <v>347</v>
      </c>
      <c r="F62" s="422" t="s">
        <v>347</v>
      </c>
      <c r="G62" s="422" t="s">
        <v>347</v>
      </c>
      <c r="H62" s="422" t="s">
        <v>347</v>
      </c>
      <c r="I62" s="422" t="s">
        <v>347</v>
      </c>
      <c r="J62" s="422" t="s">
        <v>347</v>
      </c>
      <c r="K62" s="422" t="s">
        <v>347</v>
      </c>
      <c r="L62"/>
      <c r="M62"/>
      <c r="N62"/>
      <c r="O62"/>
      <c r="P62"/>
      <c r="Q62"/>
      <c r="R62"/>
      <c r="S62"/>
      <c r="T62"/>
      <c r="U62"/>
      <c r="V62"/>
      <c r="W62"/>
      <c r="X62"/>
      <c r="Y62"/>
    </row>
    <row r="63" spans="1:25">
      <c r="A63" s="78"/>
      <c r="B63" s="79"/>
      <c r="C63" s="45"/>
      <c r="D63" s="46"/>
      <c r="E63" s="46"/>
      <c r="F63" s="46"/>
      <c r="G63" s="457"/>
      <c r="H63" s="371"/>
      <c r="I63" s="371"/>
      <c r="J63" s="371"/>
      <c r="K63" s="371"/>
      <c r="L63"/>
      <c r="M63"/>
      <c r="N63"/>
      <c r="O63"/>
      <c r="P63"/>
      <c r="Q63"/>
      <c r="R63"/>
      <c r="S63"/>
      <c r="T63"/>
      <c r="U63"/>
      <c r="V63"/>
      <c r="W63"/>
      <c r="X63"/>
      <c r="Y63"/>
    </row>
    <row r="64" spans="1:25">
      <c r="A64" s="125" t="s">
        <v>67</v>
      </c>
      <c r="B64" s="16"/>
      <c r="C64" s="8"/>
      <c r="D64" s="8"/>
      <c r="E64" s="8"/>
      <c r="F64" s="8"/>
      <c r="G64" s="458"/>
      <c r="H64" s="371"/>
      <c r="I64" s="371"/>
      <c r="J64" s="371"/>
      <c r="K64" s="371"/>
      <c r="L64"/>
      <c r="M64"/>
      <c r="N64"/>
      <c r="O64"/>
      <c r="P64"/>
      <c r="Q64"/>
      <c r="R64"/>
      <c r="S64"/>
      <c r="T64"/>
      <c r="U64"/>
      <c r="V64"/>
      <c r="W64"/>
      <c r="X64"/>
      <c r="Y64"/>
    </row>
    <row r="65" spans="2:25">
      <c r="H65" s="371"/>
      <c r="I65" s="371"/>
      <c r="J65" s="371"/>
      <c r="K65" s="371"/>
      <c r="L65"/>
      <c r="M65"/>
      <c r="N65"/>
      <c r="O65"/>
      <c r="P65"/>
      <c r="Q65"/>
      <c r="R65"/>
      <c r="S65"/>
      <c r="T65"/>
      <c r="U65"/>
      <c r="V65"/>
      <c r="W65"/>
      <c r="X65"/>
      <c r="Y65"/>
    </row>
    <row r="66" spans="2:25" ht="17.25" customHeight="1">
      <c r="B66" s="136" t="s">
        <v>346</v>
      </c>
      <c r="C66" s="501" t="s">
        <v>189</v>
      </c>
      <c r="D66" s="502"/>
      <c r="E66" s="24"/>
      <c r="F66" s="138" t="s">
        <v>640</v>
      </c>
      <c r="G66" s="460"/>
      <c r="H66" s="371"/>
      <c r="I66" s="371"/>
      <c r="J66" s="371"/>
      <c r="K66" s="371"/>
      <c r="L66"/>
      <c r="M66"/>
      <c r="N66"/>
      <c r="O66"/>
      <c r="P66"/>
      <c r="Q66"/>
      <c r="R66"/>
      <c r="S66"/>
      <c r="T66"/>
      <c r="U66"/>
      <c r="V66"/>
      <c r="W66"/>
      <c r="X66"/>
      <c r="Y66"/>
    </row>
    <row r="67" spans="2:25" ht="25.5" customHeight="1">
      <c r="B67" s="25" t="s">
        <v>169</v>
      </c>
      <c r="C67" s="484" t="s">
        <v>147</v>
      </c>
      <c r="D67" s="485"/>
      <c r="E67" s="25"/>
      <c r="F67" s="484" t="s">
        <v>167</v>
      </c>
      <c r="G67" s="484"/>
      <c r="H67" s="371"/>
      <c r="I67" s="371"/>
      <c r="J67" s="371"/>
      <c r="K67" s="371"/>
      <c r="L67"/>
      <c r="M67"/>
      <c r="N67"/>
      <c r="O67"/>
      <c r="P67"/>
      <c r="Q67"/>
      <c r="R67"/>
      <c r="S67"/>
      <c r="T67"/>
      <c r="U67"/>
      <c r="V67"/>
      <c r="W67"/>
      <c r="X67"/>
      <c r="Y67"/>
    </row>
    <row r="68" spans="2:25">
      <c r="H68" s="371"/>
      <c r="I68" s="371"/>
      <c r="J68" s="371"/>
      <c r="K68" s="371"/>
      <c r="L68"/>
      <c r="M68"/>
      <c r="N68"/>
      <c r="O68"/>
      <c r="P68"/>
      <c r="Q68"/>
      <c r="R68"/>
      <c r="S68"/>
      <c r="T68"/>
      <c r="U68"/>
      <c r="V68"/>
      <c r="W68"/>
      <c r="X68"/>
      <c r="Y68"/>
    </row>
    <row r="69" spans="2:25">
      <c r="H69" s="371"/>
      <c r="I69" s="371"/>
      <c r="J69" s="371"/>
      <c r="K69" s="371"/>
      <c r="L69"/>
      <c r="M69"/>
      <c r="N69"/>
      <c r="O69"/>
      <c r="P69"/>
      <c r="Q69"/>
      <c r="R69"/>
      <c r="S69"/>
      <c r="T69"/>
      <c r="U69"/>
      <c r="V69"/>
      <c r="W69"/>
      <c r="X69"/>
      <c r="Y69"/>
    </row>
    <row r="70" spans="2:25">
      <c r="H70" s="371"/>
      <c r="I70" s="371"/>
      <c r="J70" s="371"/>
      <c r="K70" s="371"/>
      <c r="L70"/>
      <c r="M70"/>
      <c r="N70"/>
      <c r="O70"/>
      <c r="P70"/>
      <c r="Q70"/>
      <c r="R70"/>
      <c r="S70"/>
      <c r="T70"/>
      <c r="U70"/>
      <c r="V70"/>
      <c r="W70"/>
      <c r="X70"/>
      <c r="Y70"/>
    </row>
    <row r="71" spans="2:25">
      <c r="H71" s="371"/>
      <c r="I71" s="371"/>
      <c r="J71" s="371"/>
      <c r="K71" s="371"/>
      <c r="L71"/>
      <c r="M71"/>
      <c r="N71"/>
      <c r="O71"/>
      <c r="P71"/>
      <c r="Q71"/>
      <c r="R71"/>
      <c r="S71"/>
      <c r="T71"/>
      <c r="U71"/>
      <c r="V71"/>
      <c r="W71"/>
      <c r="X71"/>
      <c r="Y71"/>
    </row>
    <row r="72" spans="2:25">
      <c r="H72" s="371"/>
      <c r="I72" s="371"/>
      <c r="J72" s="371"/>
      <c r="K72" s="371"/>
      <c r="L72"/>
      <c r="M72"/>
      <c r="N72"/>
      <c r="O72"/>
      <c r="P72"/>
      <c r="Q72"/>
      <c r="R72"/>
      <c r="S72"/>
      <c r="T72"/>
      <c r="U72"/>
      <c r="V72"/>
      <c r="W72"/>
      <c r="X72"/>
      <c r="Y72"/>
    </row>
  </sheetData>
  <mergeCells count="16">
    <mergeCell ref="F1:G1"/>
    <mergeCell ref="B2:F2"/>
    <mergeCell ref="B3:F3"/>
    <mergeCell ref="A6:G6"/>
    <mergeCell ref="C66:D66"/>
    <mergeCell ref="H7:K8"/>
    <mergeCell ref="C67:D67"/>
    <mergeCell ref="A7:A9"/>
    <mergeCell ref="B7:B9"/>
    <mergeCell ref="C7:C9"/>
    <mergeCell ref="D7:G7"/>
    <mergeCell ref="D8:D9"/>
    <mergeCell ref="E8:E9"/>
    <mergeCell ref="F8:F9"/>
    <mergeCell ref="G8:G9"/>
    <mergeCell ref="F67:G67"/>
  </mergeCells>
  <conditionalFormatting sqref="B1">
    <cfRule type="containsText" dxfId="3" priority="1" operator="containsText" text="Для корек">
      <formula>NOT(ISERROR(SEARCH("Для корек",B1)))</formula>
    </cfRule>
  </conditionalFormatting>
  <pageMargins left="0.27559055118110237" right="0.27559055118110237" top="0.27559055118110237" bottom="0.23622047244094491" header="0.31496062992125984" footer="0.31496062992125984"/>
  <pageSetup paperSize="9" scale="92" fitToHeight="0" orientation="landscape" r:id="rId1"/>
  <rowBreaks count="1" manualBreakCount="1">
    <brk id="46" max="10" man="1"/>
  </rowBreaks>
</worksheet>
</file>

<file path=xl/worksheets/sheet3.xml><?xml version="1.0" encoding="utf-8"?>
<worksheet xmlns="http://schemas.openxmlformats.org/spreadsheetml/2006/main" xmlns:r="http://schemas.openxmlformats.org/officeDocument/2006/relationships">
  <sheetPr>
    <tabColor theme="5" tint="0.79998168889431442"/>
    <pageSetUpPr fitToPage="1"/>
  </sheetPr>
  <dimension ref="A1:X52"/>
  <sheetViews>
    <sheetView view="pageBreakPreview" zoomScale="70" zoomScaleNormal="100" zoomScaleSheetLayoutView="70" workbookViewId="0">
      <pane xSplit="3" ySplit="10" topLeftCell="D11" activePane="bottomRight" state="frozen"/>
      <selection activeCell="C32" sqref="C32"/>
      <selection pane="topRight" activeCell="C32" sqref="C32"/>
      <selection pane="bottomLeft" activeCell="C32" sqref="C32"/>
      <selection pane="bottomRight" activeCell="E41" sqref="E41"/>
    </sheetView>
  </sheetViews>
  <sheetFormatPr defaultColWidth="9.140625" defaultRowHeight="15"/>
  <cols>
    <col min="1" max="1" width="5.42578125" style="2" customWidth="1"/>
    <col min="2" max="2" width="51.28515625" style="2" customWidth="1"/>
    <col min="3" max="3" width="7.5703125" style="2" customWidth="1"/>
    <col min="4" max="7" width="10.140625" style="2" customWidth="1"/>
    <col min="8" max="8" width="8.85546875" style="2" customWidth="1"/>
    <col min="9" max="11" width="7.140625" style="2" customWidth="1"/>
    <col min="12" max="12" width="9.140625" style="2" customWidth="1"/>
    <col min="13" max="15" width="7.140625" style="2" customWidth="1"/>
    <col min="16" max="16" width="9.85546875" style="2" customWidth="1"/>
    <col min="17" max="19" width="7.140625" style="2" customWidth="1"/>
    <col min="20" max="20" width="9.28515625" style="2" customWidth="1"/>
    <col min="21" max="23" width="7.140625" style="2" customWidth="1"/>
    <col min="24" max="16384" width="9.140625" style="2"/>
  </cols>
  <sheetData>
    <row r="1" spans="1:24" ht="14.45" customHeight="1">
      <c r="A1" s="68"/>
      <c r="B1" s="63"/>
      <c r="C1" s="69"/>
      <c r="E1" s="131"/>
      <c r="F1" s="131"/>
      <c r="G1" s="127" t="s">
        <v>376</v>
      </c>
      <c r="H1"/>
      <c r="I1"/>
      <c r="J1"/>
      <c r="K1"/>
      <c r="L1"/>
      <c r="M1"/>
      <c r="N1"/>
      <c r="O1"/>
      <c r="P1"/>
      <c r="Q1"/>
      <c r="R1"/>
      <c r="S1"/>
      <c r="T1"/>
      <c r="U1"/>
      <c r="V1"/>
      <c r="W1"/>
      <c r="X1"/>
    </row>
    <row r="2" spans="1:24" ht="15.75" customHeight="1">
      <c r="A2" s="119"/>
      <c r="B2" s="505" t="s">
        <v>373</v>
      </c>
      <c r="C2" s="505"/>
      <c r="D2" s="505"/>
      <c r="E2" s="505"/>
      <c r="F2" s="505"/>
      <c r="G2" s="120"/>
      <c r="H2"/>
      <c r="I2"/>
      <c r="J2"/>
      <c r="K2"/>
      <c r="L2"/>
      <c r="M2"/>
      <c r="N2"/>
      <c r="O2"/>
      <c r="P2"/>
      <c r="Q2"/>
      <c r="R2"/>
      <c r="S2"/>
      <c r="T2"/>
      <c r="U2"/>
      <c r="V2"/>
      <c r="W2"/>
      <c r="X2"/>
    </row>
    <row r="3" spans="1:24" ht="15" customHeight="1">
      <c r="A3" s="119"/>
      <c r="B3" s="498" t="s">
        <v>191</v>
      </c>
      <c r="C3" s="498"/>
      <c r="D3" s="498"/>
      <c r="E3" s="498"/>
      <c r="F3" s="498"/>
      <c r="G3" s="121"/>
      <c r="H3"/>
      <c r="I3"/>
      <c r="J3"/>
      <c r="K3"/>
      <c r="L3"/>
      <c r="M3"/>
      <c r="N3"/>
      <c r="O3"/>
      <c r="P3"/>
      <c r="Q3"/>
      <c r="R3"/>
      <c r="S3"/>
      <c r="T3"/>
      <c r="U3"/>
      <c r="V3"/>
      <c r="W3"/>
      <c r="X3"/>
    </row>
    <row r="4" spans="1:24" ht="15" customHeight="1">
      <c r="A4" s="129" t="s">
        <v>633</v>
      </c>
      <c r="B4" s="129"/>
      <c r="C4" s="129"/>
      <c r="D4" s="129"/>
      <c r="E4" s="129"/>
      <c r="F4" s="129"/>
      <c r="G4" s="129"/>
      <c r="H4"/>
      <c r="I4"/>
      <c r="J4"/>
      <c r="K4"/>
      <c r="L4"/>
      <c r="M4"/>
      <c r="N4"/>
      <c r="O4"/>
      <c r="P4"/>
      <c r="Q4"/>
      <c r="R4"/>
      <c r="S4"/>
      <c r="T4"/>
      <c r="U4"/>
      <c r="V4"/>
      <c r="W4"/>
      <c r="X4"/>
    </row>
    <row r="5" spans="1:24">
      <c r="A5" s="129" t="s">
        <v>641</v>
      </c>
      <c r="B5" s="132"/>
      <c r="C5" s="132"/>
      <c r="D5" s="132"/>
      <c r="E5" s="132"/>
      <c r="F5" s="132"/>
      <c r="G5" s="121"/>
      <c r="H5"/>
      <c r="I5"/>
      <c r="J5"/>
      <c r="K5"/>
      <c r="L5"/>
      <c r="M5"/>
      <c r="N5"/>
      <c r="O5"/>
      <c r="P5"/>
      <c r="Q5"/>
      <c r="R5"/>
      <c r="S5"/>
      <c r="T5"/>
      <c r="U5"/>
      <c r="V5"/>
      <c r="W5"/>
      <c r="X5"/>
    </row>
    <row r="6" spans="1:24">
      <c r="A6" s="509" t="s">
        <v>149</v>
      </c>
      <c r="B6" s="510"/>
      <c r="C6" s="510"/>
      <c r="D6" s="510"/>
      <c r="E6" s="510"/>
      <c r="F6" s="510"/>
      <c r="G6" s="510"/>
      <c r="H6"/>
      <c r="I6"/>
      <c r="J6"/>
      <c r="K6"/>
      <c r="L6"/>
      <c r="M6"/>
      <c r="N6"/>
      <c r="O6"/>
      <c r="P6"/>
      <c r="Q6"/>
      <c r="R6"/>
      <c r="S6"/>
      <c r="T6"/>
      <c r="U6"/>
      <c r="V6"/>
      <c r="W6"/>
      <c r="X6"/>
    </row>
    <row r="7" spans="1:24" ht="24.75" customHeight="1">
      <c r="A7" s="506" t="s">
        <v>4</v>
      </c>
      <c r="B7" s="507" t="s">
        <v>5</v>
      </c>
      <c r="C7" s="508" t="s">
        <v>17</v>
      </c>
      <c r="D7" s="473" t="s">
        <v>68</v>
      </c>
      <c r="E7" s="473"/>
      <c r="F7" s="473"/>
      <c r="G7" s="473"/>
      <c r="H7"/>
      <c r="I7"/>
      <c r="J7"/>
      <c r="K7"/>
      <c r="L7"/>
      <c r="M7"/>
      <c r="N7"/>
      <c r="O7"/>
      <c r="P7"/>
      <c r="Q7"/>
      <c r="R7"/>
      <c r="S7"/>
      <c r="T7"/>
      <c r="U7"/>
      <c r="V7"/>
      <c r="W7"/>
      <c r="X7"/>
    </row>
    <row r="8" spans="1:24" ht="45">
      <c r="A8" s="506"/>
      <c r="B8" s="507"/>
      <c r="C8" s="508"/>
      <c r="D8" s="10" t="s">
        <v>192</v>
      </c>
      <c r="E8" s="10" t="s">
        <v>151</v>
      </c>
      <c r="F8" s="10" t="s">
        <v>152</v>
      </c>
      <c r="G8" s="10" t="s">
        <v>144</v>
      </c>
      <c r="H8"/>
      <c r="I8"/>
      <c r="J8"/>
      <c r="K8"/>
      <c r="L8"/>
      <c r="M8"/>
      <c r="N8"/>
      <c r="O8"/>
      <c r="P8"/>
      <c r="Q8"/>
      <c r="R8"/>
      <c r="S8"/>
      <c r="T8"/>
      <c r="U8"/>
      <c r="V8"/>
      <c r="W8"/>
      <c r="X8"/>
    </row>
    <row r="9" spans="1:24">
      <c r="A9" s="113"/>
      <c r="B9" s="114"/>
      <c r="C9" s="115"/>
      <c r="D9" s="15">
        <v>2021</v>
      </c>
      <c r="E9" s="15">
        <v>2022</v>
      </c>
      <c r="F9" s="15" t="s">
        <v>632</v>
      </c>
      <c r="G9" s="15" t="s">
        <v>639</v>
      </c>
      <c r="H9"/>
      <c r="I9"/>
      <c r="J9"/>
      <c r="K9"/>
      <c r="L9"/>
      <c r="M9"/>
      <c r="N9"/>
      <c r="O9"/>
      <c r="P9"/>
      <c r="Q9"/>
      <c r="R9"/>
      <c r="S9"/>
      <c r="T9"/>
      <c r="U9"/>
      <c r="V9"/>
      <c r="W9"/>
      <c r="X9"/>
    </row>
    <row r="10" spans="1:24">
      <c r="A10" s="17">
        <v>1</v>
      </c>
      <c r="B10" s="17">
        <v>2</v>
      </c>
      <c r="C10" s="17">
        <v>3</v>
      </c>
      <c r="D10" s="17">
        <v>4</v>
      </c>
      <c r="E10" s="17">
        <v>5</v>
      </c>
      <c r="F10" s="17">
        <v>6</v>
      </c>
      <c r="G10" s="17">
        <v>7</v>
      </c>
      <c r="H10"/>
      <c r="I10"/>
      <c r="J10"/>
      <c r="K10"/>
      <c r="L10"/>
      <c r="M10"/>
      <c r="N10"/>
      <c r="O10"/>
      <c r="P10"/>
      <c r="Q10"/>
      <c r="R10"/>
      <c r="S10"/>
      <c r="T10"/>
      <c r="U10"/>
      <c r="V10"/>
      <c r="W10"/>
      <c r="X10"/>
    </row>
    <row r="11" spans="1:24" s="3" customFormat="1">
      <c r="A11" s="20">
        <v>1</v>
      </c>
      <c r="B11" s="21" t="s">
        <v>153</v>
      </c>
      <c r="C11" s="384" t="s">
        <v>21</v>
      </c>
      <c r="D11" s="402">
        <v>613.19299999999998</v>
      </c>
      <c r="E11" s="402">
        <v>586.50900000000001</v>
      </c>
      <c r="F11" s="402">
        <v>593.01677082992137</v>
      </c>
      <c r="G11" s="402">
        <v>604.90197785429609</v>
      </c>
      <c r="H11"/>
      <c r="I11"/>
      <c r="J11"/>
      <c r="K11"/>
      <c r="L11"/>
      <c r="M11"/>
      <c r="N11"/>
      <c r="O11"/>
      <c r="P11"/>
      <c r="Q11"/>
      <c r="R11"/>
      <c r="S11"/>
      <c r="T11"/>
      <c r="U11"/>
      <c r="V11"/>
      <c r="W11"/>
      <c r="X11"/>
    </row>
    <row r="12" spans="1:24">
      <c r="A12" s="18" t="s">
        <v>7</v>
      </c>
      <c r="B12" s="19" t="s">
        <v>91</v>
      </c>
      <c r="C12" s="408" t="s">
        <v>21</v>
      </c>
      <c r="D12" s="404">
        <v>21.548999999999999</v>
      </c>
      <c r="E12" s="404">
        <v>0</v>
      </c>
      <c r="F12" s="405">
        <v>7.7310730777917236</v>
      </c>
      <c r="G12" s="404">
        <v>0</v>
      </c>
      <c r="H12"/>
      <c r="I12"/>
      <c r="J12"/>
      <c r="K12"/>
      <c r="L12"/>
      <c r="M12"/>
      <c r="N12"/>
      <c r="O12"/>
      <c r="P12"/>
      <c r="Q12"/>
      <c r="R12"/>
      <c r="S12"/>
      <c r="T12"/>
      <c r="U12"/>
      <c r="V12"/>
      <c r="W12"/>
      <c r="X12"/>
    </row>
    <row r="13" spans="1:24">
      <c r="A13" s="18" t="s">
        <v>8</v>
      </c>
      <c r="B13" s="19" t="s">
        <v>31</v>
      </c>
      <c r="C13" s="408" t="s">
        <v>21</v>
      </c>
      <c r="D13" s="404">
        <v>0</v>
      </c>
      <c r="E13" s="404">
        <v>0</v>
      </c>
      <c r="F13" s="405">
        <v>0</v>
      </c>
      <c r="G13" s="404">
        <v>117.50372211443727</v>
      </c>
      <c r="H13"/>
      <c r="I13"/>
      <c r="J13"/>
      <c r="K13"/>
      <c r="L13"/>
      <c r="M13"/>
      <c r="N13"/>
      <c r="O13"/>
      <c r="P13"/>
      <c r="Q13"/>
      <c r="R13"/>
      <c r="S13"/>
      <c r="T13"/>
      <c r="U13"/>
      <c r="V13"/>
      <c r="W13"/>
      <c r="X13"/>
    </row>
    <row r="14" spans="1:24">
      <c r="A14" s="18" t="s">
        <v>32</v>
      </c>
      <c r="B14" s="19" t="s">
        <v>155</v>
      </c>
      <c r="C14" s="408" t="s">
        <v>21</v>
      </c>
      <c r="D14" s="404">
        <v>525.78899999999999</v>
      </c>
      <c r="E14" s="404">
        <v>502.839</v>
      </c>
      <c r="F14" s="404">
        <v>528.68675999999994</v>
      </c>
      <c r="G14" s="404">
        <v>423.15465886517626</v>
      </c>
      <c r="H14"/>
      <c r="I14"/>
      <c r="J14"/>
      <c r="K14"/>
      <c r="L14"/>
      <c r="M14"/>
      <c r="N14"/>
      <c r="O14"/>
      <c r="P14"/>
      <c r="Q14"/>
      <c r="R14"/>
      <c r="S14"/>
      <c r="T14"/>
      <c r="U14"/>
      <c r="V14"/>
      <c r="W14"/>
      <c r="X14"/>
    </row>
    <row r="15" spans="1:24">
      <c r="A15" s="18" t="s">
        <v>33</v>
      </c>
      <c r="B15" s="19" t="s">
        <v>34</v>
      </c>
      <c r="C15" s="408" t="s">
        <v>21</v>
      </c>
      <c r="D15" s="404">
        <v>0</v>
      </c>
      <c r="E15" s="404">
        <v>0</v>
      </c>
      <c r="F15" s="405">
        <v>0</v>
      </c>
      <c r="G15" s="404">
        <v>25.850818865176198</v>
      </c>
      <c r="H15"/>
      <c r="I15"/>
      <c r="J15"/>
      <c r="K15"/>
      <c r="L15"/>
      <c r="M15"/>
      <c r="N15"/>
      <c r="O15"/>
      <c r="P15"/>
      <c r="Q15"/>
      <c r="R15"/>
      <c r="S15"/>
      <c r="T15"/>
      <c r="U15"/>
      <c r="V15"/>
      <c r="W15"/>
      <c r="X15"/>
    </row>
    <row r="16" spans="1:24">
      <c r="A16" s="18" t="s">
        <v>35</v>
      </c>
      <c r="B16" s="19" t="s">
        <v>92</v>
      </c>
      <c r="C16" s="408" t="s">
        <v>21</v>
      </c>
      <c r="D16" s="404">
        <v>524.88900000000001</v>
      </c>
      <c r="E16" s="404">
        <v>502.839</v>
      </c>
      <c r="F16" s="405">
        <v>528.68675999999994</v>
      </c>
      <c r="G16" s="404">
        <v>397.30384000000004</v>
      </c>
      <c r="H16"/>
      <c r="I16"/>
      <c r="J16"/>
      <c r="K16"/>
      <c r="L16"/>
      <c r="M16"/>
      <c r="N16"/>
      <c r="O16"/>
      <c r="P16"/>
      <c r="Q16"/>
      <c r="R16"/>
      <c r="S16"/>
      <c r="T16"/>
      <c r="U16"/>
      <c r="V16"/>
      <c r="W16"/>
      <c r="X16"/>
    </row>
    <row r="17" spans="1:24">
      <c r="A17" s="18" t="s">
        <v>37</v>
      </c>
      <c r="B17" s="19" t="s">
        <v>38</v>
      </c>
      <c r="C17" s="408" t="s">
        <v>21</v>
      </c>
      <c r="D17" s="404">
        <v>0.9</v>
      </c>
      <c r="E17" s="404">
        <v>0</v>
      </c>
      <c r="F17" s="405">
        <v>0</v>
      </c>
      <c r="G17" s="404">
        <v>0</v>
      </c>
      <c r="H17"/>
      <c r="I17"/>
      <c r="J17"/>
      <c r="K17"/>
      <c r="L17"/>
      <c r="M17"/>
      <c r="N17"/>
      <c r="O17"/>
      <c r="P17"/>
      <c r="Q17"/>
      <c r="R17"/>
      <c r="S17"/>
      <c r="T17"/>
      <c r="U17"/>
      <c r="V17"/>
      <c r="W17"/>
      <c r="X17"/>
    </row>
    <row r="18" spans="1:24">
      <c r="A18" s="18" t="s">
        <v>39</v>
      </c>
      <c r="B18" s="19" t="s">
        <v>193</v>
      </c>
      <c r="C18" s="408" t="s">
        <v>21</v>
      </c>
      <c r="D18" s="404">
        <v>65.855000000000004</v>
      </c>
      <c r="E18" s="404">
        <v>83.67</v>
      </c>
      <c r="F18" s="404">
        <v>56.598937752129672</v>
      </c>
      <c r="G18" s="404">
        <v>64.243596874682567</v>
      </c>
      <c r="H18"/>
      <c r="I18"/>
      <c r="J18"/>
      <c r="K18"/>
      <c r="L18"/>
      <c r="M18"/>
      <c r="N18"/>
      <c r="O18"/>
      <c r="P18"/>
      <c r="Q18"/>
      <c r="R18"/>
      <c r="S18"/>
      <c r="T18"/>
      <c r="U18"/>
      <c r="V18"/>
      <c r="W18"/>
      <c r="X18"/>
    </row>
    <row r="19" spans="1:24">
      <c r="A19" s="18" t="s">
        <v>40</v>
      </c>
      <c r="B19" s="19" t="s">
        <v>41</v>
      </c>
      <c r="C19" s="408" t="s">
        <v>21</v>
      </c>
      <c r="D19" s="404">
        <v>41.289000000000001</v>
      </c>
      <c r="E19" s="404">
        <v>46.607999999999997</v>
      </c>
      <c r="F19" s="405">
        <v>38.714220673065512</v>
      </c>
      <c r="G19" s="404">
        <v>38.699675983383209</v>
      </c>
      <c r="H19"/>
      <c r="I19"/>
      <c r="J19"/>
      <c r="K19"/>
      <c r="L19"/>
      <c r="M19"/>
      <c r="N19"/>
      <c r="O19"/>
      <c r="P19"/>
      <c r="Q19"/>
      <c r="R19"/>
      <c r="S19"/>
      <c r="T19"/>
      <c r="U19"/>
      <c r="V19"/>
      <c r="W19"/>
      <c r="X19"/>
    </row>
    <row r="20" spans="1:24">
      <c r="A20" s="18" t="s">
        <v>42</v>
      </c>
      <c r="B20" s="19" t="s">
        <v>43</v>
      </c>
      <c r="C20" s="408" t="s">
        <v>21</v>
      </c>
      <c r="D20" s="404">
        <v>2</v>
      </c>
      <c r="E20" s="404">
        <v>9.6780000000000008</v>
      </c>
      <c r="F20" s="405">
        <v>8.0729763494383775</v>
      </c>
      <c r="G20" s="404">
        <v>8.0180059006334616</v>
      </c>
      <c r="H20"/>
      <c r="I20"/>
      <c r="J20"/>
      <c r="K20"/>
      <c r="L20"/>
      <c r="M20"/>
      <c r="N20"/>
      <c r="O20"/>
      <c r="P20"/>
      <c r="Q20"/>
      <c r="R20"/>
      <c r="S20"/>
      <c r="T20"/>
      <c r="U20"/>
      <c r="V20"/>
      <c r="W20"/>
      <c r="X20"/>
    </row>
    <row r="21" spans="1:24">
      <c r="A21" s="18" t="s">
        <v>44</v>
      </c>
      <c r="B21" s="19" t="s">
        <v>45</v>
      </c>
      <c r="C21" s="408" t="s">
        <v>21</v>
      </c>
      <c r="D21" s="404">
        <v>22.566000000000003</v>
      </c>
      <c r="E21" s="404">
        <v>27.384</v>
      </c>
      <c r="F21" s="405">
        <v>9.8117407296257824</v>
      </c>
      <c r="G21" s="404">
        <v>17.525914990665896</v>
      </c>
      <c r="H21"/>
      <c r="I21"/>
      <c r="J21"/>
      <c r="K21"/>
      <c r="L21"/>
      <c r="M21"/>
      <c r="N21"/>
      <c r="O21"/>
      <c r="P21"/>
      <c r="Q21"/>
      <c r="R21"/>
      <c r="S21"/>
      <c r="T21"/>
      <c r="U21"/>
      <c r="V21"/>
      <c r="W21"/>
      <c r="X21"/>
    </row>
    <row r="22" spans="1:24" s="3" customFormat="1">
      <c r="A22" s="20">
        <v>2</v>
      </c>
      <c r="B22" s="21" t="s">
        <v>157</v>
      </c>
      <c r="C22" s="384" t="s">
        <v>21</v>
      </c>
      <c r="D22" s="402">
        <v>44.485999999999997</v>
      </c>
      <c r="E22" s="402">
        <v>48.97</v>
      </c>
      <c r="F22" s="402">
        <v>39.598038386077057</v>
      </c>
      <c r="G22" s="402">
        <v>42.312689606818076</v>
      </c>
      <c r="H22"/>
      <c r="I22"/>
      <c r="J22"/>
      <c r="K22"/>
      <c r="L22"/>
      <c r="M22"/>
      <c r="N22"/>
      <c r="O22"/>
      <c r="P22"/>
      <c r="Q22"/>
      <c r="R22"/>
      <c r="S22"/>
      <c r="T22"/>
      <c r="U22"/>
      <c r="V22"/>
      <c r="W22"/>
      <c r="X22"/>
    </row>
    <row r="23" spans="1:24">
      <c r="A23" s="18" t="s">
        <v>9</v>
      </c>
      <c r="B23" s="19" t="s">
        <v>41</v>
      </c>
      <c r="C23" s="408" t="s">
        <v>21</v>
      </c>
      <c r="D23" s="404">
        <v>31.055</v>
      </c>
      <c r="E23" s="404">
        <v>32.613</v>
      </c>
      <c r="F23" s="405">
        <v>28.314590148760804</v>
      </c>
      <c r="G23" s="404">
        <v>31.06362399137981</v>
      </c>
      <c r="H23"/>
      <c r="I23"/>
      <c r="J23"/>
      <c r="K23"/>
      <c r="L23"/>
      <c r="M23"/>
      <c r="N23"/>
      <c r="O23"/>
      <c r="P23"/>
      <c r="Q23"/>
      <c r="R23"/>
      <c r="S23"/>
      <c r="T23"/>
      <c r="U23"/>
      <c r="V23"/>
      <c r="W23"/>
      <c r="X23"/>
    </row>
    <row r="24" spans="1:24">
      <c r="A24" s="18" t="s">
        <v>10</v>
      </c>
      <c r="B24" s="19" t="s">
        <v>46</v>
      </c>
      <c r="C24" s="408" t="s">
        <v>21</v>
      </c>
      <c r="D24" s="404">
        <v>6.7119999999999997</v>
      </c>
      <c r="E24" s="404">
        <v>7.24</v>
      </c>
      <c r="F24" s="405">
        <v>6.2292098327273768</v>
      </c>
      <c r="G24" s="404">
        <v>6.8339972781035581</v>
      </c>
      <c r="H24"/>
      <c r="I24"/>
      <c r="J24"/>
      <c r="K24"/>
      <c r="L24"/>
      <c r="M24"/>
      <c r="N24"/>
      <c r="O24"/>
      <c r="P24"/>
      <c r="Q24"/>
      <c r="R24"/>
      <c r="S24"/>
      <c r="T24"/>
      <c r="U24"/>
      <c r="V24"/>
      <c r="W24"/>
      <c r="X24"/>
    </row>
    <row r="25" spans="1:24">
      <c r="A25" s="18" t="s">
        <v>47</v>
      </c>
      <c r="B25" s="19" t="s">
        <v>45</v>
      </c>
      <c r="C25" s="408" t="s">
        <v>21</v>
      </c>
      <c r="D25" s="404">
        <v>6.7190000000000003</v>
      </c>
      <c r="E25" s="404">
        <v>9.1169999999999991</v>
      </c>
      <c r="F25" s="405">
        <v>5.0542384045888769</v>
      </c>
      <c r="G25" s="404">
        <v>4.4150683373347075</v>
      </c>
      <c r="H25"/>
      <c r="I25"/>
      <c r="J25"/>
      <c r="K25"/>
      <c r="L25"/>
      <c r="M25"/>
      <c r="N25"/>
      <c r="O25"/>
      <c r="P25"/>
      <c r="Q25"/>
      <c r="R25"/>
      <c r="S25"/>
      <c r="T25"/>
      <c r="U25"/>
      <c r="V25"/>
      <c r="W25"/>
      <c r="X25"/>
    </row>
    <row r="26" spans="1:24" s="3" customFormat="1">
      <c r="A26" s="133" t="s">
        <v>127</v>
      </c>
      <c r="B26" s="124" t="s">
        <v>158</v>
      </c>
      <c r="C26" s="384" t="s">
        <v>21</v>
      </c>
      <c r="D26" s="402">
        <v>0</v>
      </c>
      <c r="E26" s="402">
        <v>0</v>
      </c>
      <c r="F26" s="402">
        <v>0</v>
      </c>
      <c r="G26" s="402">
        <v>0</v>
      </c>
      <c r="H26"/>
      <c r="I26"/>
      <c r="J26"/>
      <c r="K26"/>
      <c r="L26"/>
      <c r="M26"/>
      <c r="N26"/>
      <c r="O26"/>
      <c r="P26"/>
      <c r="Q26"/>
      <c r="R26"/>
      <c r="S26"/>
      <c r="T26"/>
      <c r="U26"/>
      <c r="V26"/>
      <c r="W26"/>
      <c r="X26"/>
    </row>
    <row r="27" spans="1:24">
      <c r="A27" s="134" t="s">
        <v>48</v>
      </c>
      <c r="B27" s="93" t="s">
        <v>41</v>
      </c>
      <c r="C27" s="408" t="s">
        <v>21</v>
      </c>
      <c r="D27" s="404">
        <v>0</v>
      </c>
      <c r="E27" s="404">
        <v>0</v>
      </c>
      <c r="F27" s="405">
        <v>0</v>
      </c>
      <c r="G27" s="404">
        <v>0</v>
      </c>
      <c r="H27"/>
      <c r="I27"/>
      <c r="J27"/>
      <c r="K27"/>
      <c r="L27"/>
      <c r="M27"/>
      <c r="N27"/>
      <c r="O27"/>
      <c r="P27"/>
      <c r="Q27"/>
      <c r="R27"/>
      <c r="S27"/>
      <c r="T27"/>
      <c r="U27"/>
      <c r="V27"/>
      <c r="W27"/>
      <c r="X27"/>
    </row>
    <row r="28" spans="1:24">
      <c r="A28" s="134" t="s">
        <v>49</v>
      </c>
      <c r="B28" s="93" t="s">
        <v>43</v>
      </c>
      <c r="C28" s="408" t="s">
        <v>21</v>
      </c>
      <c r="D28" s="404">
        <v>0</v>
      </c>
      <c r="E28" s="404">
        <v>0</v>
      </c>
      <c r="F28" s="405">
        <v>0</v>
      </c>
      <c r="G28" s="404">
        <v>0</v>
      </c>
      <c r="H28"/>
      <c r="I28"/>
      <c r="J28"/>
      <c r="K28"/>
      <c r="L28"/>
      <c r="M28"/>
      <c r="N28"/>
      <c r="O28"/>
      <c r="P28"/>
      <c r="Q28"/>
      <c r="R28"/>
      <c r="S28"/>
      <c r="T28"/>
      <c r="U28"/>
      <c r="V28"/>
      <c r="W28"/>
      <c r="X28"/>
    </row>
    <row r="29" spans="1:24">
      <c r="A29" s="18" t="s">
        <v>50</v>
      </c>
      <c r="B29" s="135" t="s">
        <v>172</v>
      </c>
      <c r="C29" s="408" t="s">
        <v>21</v>
      </c>
      <c r="D29" s="404">
        <v>0</v>
      </c>
      <c r="E29" s="404">
        <v>0</v>
      </c>
      <c r="F29" s="405">
        <v>0</v>
      </c>
      <c r="G29" s="404">
        <v>0</v>
      </c>
      <c r="H29"/>
      <c r="I29"/>
      <c r="J29"/>
      <c r="K29"/>
      <c r="L29"/>
      <c r="M29"/>
      <c r="N29"/>
      <c r="O29"/>
      <c r="P29"/>
      <c r="Q29"/>
      <c r="R29"/>
      <c r="S29"/>
      <c r="T29"/>
      <c r="U29"/>
      <c r="V29"/>
      <c r="W29"/>
      <c r="X29"/>
    </row>
    <row r="30" spans="1:24" s="3" customFormat="1">
      <c r="A30" s="20" t="s">
        <v>128</v>
      </c>
      <c r="B30" s="21" t="s">
        <v>93</v>
      </c>
      <c r="C30" s="384" t="s">
        <v>21</v>
      </c>
      <c r="D30" s="404">
        <v>0</v>
      </c>
      <c r="E30" s="404">
        <v>0</v>
      </c>
      <c r="F30" s="405">
        <v>0</v>
      </c>
      <c r="G30" s="404">
        <v>0</v>
      </c>
      <c r="H30"/>
      <c r="I30"/>
      <c r="J30"/>
      <c r="K30"/>
      <c r="L30"/>
      <c r="M30"/>
      <c r="N30"/>
      <c r="O30"/>
      <c r="P30"/>
      <c r="Q30"/>
      <c r="R30"/>
      <c r="S30"/>
      <c r="T30"/>
      <c r="U30"/>
      <c r="V30"/>
      <c r="W30"/>
      <c r="X30"/>
    </row>
    <row r="31" spans="1:24" s="3" customFormat="1">
      <c r="A31" s="20" t="s">
        <v>123</v>
      </c>
      <c r="B31" s="21" t="s">
        <v>2</v>
      </c>
      <c r="C31" s="384" t="s">
        <v>21</v>
      </c>
      <c r="D31" s="404">
        <v>0</v>
      </c>
      <c r="E31" s="404">
        <v>0</v>
      </c>
      <c r="F31" s="405">
        <v>0</v>
      </c>
      <c r="G31" s="404">
        <v>0</v>
      </c>
      <c r="H31"/>
      <c r="I31"/>
      <c r="J31"/>
      <c r="K31"/>
      <c r="L31"/>
      <c r="M31"/>
      <c r="N31"/>
      <c r="O31"/>
      <c r="P31"/>
      <c r="Q31"/>
      <c r="R31"/>
      <c r="S31"/>
      <c r="T31"/>
      <c r="U31"/>
      <c r="V31"/>
      <c r="W31"/>
      <c r="X31"/>
    </row>
    <row r="32" spans="1:24" s="3" customFormat="1">
      <c r="A32" s="20" t="s">
        <v>124</v>
      </c>
      <c r="B32" s="21" t="s">
        <v>51</v>
      </c>
      <c r="C32" s="384" t="s">
        <v>21</v>
      </c>
      <c r="D32" s="402">
        <v>657.67899999999997</v>
      </c>
      <c r="E32" s="402">
        <v>635.47900000000004</v>
      </c>
      <c r="F32" s="402">
        <v>632.61480921599843</v>
      </c>
      <c r="G32" s="402">
        <v>647.21466746111412</v>
      </c>
      <c r="H32"/>
      <c r="I32"/>
      <c r="J32"/>
      <c r="K32"/>
      <c r="L32"/>
      <c r="M32"/>
      <c r="N32"/>
      <c r="O32"/>
      <c r="P32"/>
      <c r="Q32"/>
      <c r="R32"/>
      <c r="S32"/>
      <c r="T32"/>
      <c r="U32"/>
      <c r="V32"/>
      <c r="W32"/>
      <c r="X32"/>
    </row>
    <row r="33" spans="1:24" s="3" customFormat="1">
      <c r="A33" s="20" t="s">
        <v>125</v>
      </c>
      <c r="B33" s="21" t="s">
        <v>159</v>
      </c>
      <c r="C33" s="384" t="s">
        <v>21</v>
      </c>
      <c r="D33" s="402">
        <v>0</v>
      </c>
      <c r="E33" s="402">
        <v>0</v>
      </c>
      <c r="F33" s="402">
        <v>0</v>
      </c>
      <c r="G33" s="402">
        <v>0</v>
      </c>
      <c r="H33"/>
      <c r="I33"/>
      <c r="J33"/>
      <c r="K33"/>
      <c r="L33"/>
      <c r="M33"/>
      <c r="N33"/>
      <c r="O33"/>
      <c r="P33"/>
      <c r="Q33"/>
      <c r="R33"/>
      <c r="S33"/>
      <c r="T33"/>
      <c r="U33"/>
      <c r="V33"/>
      <c r="W33"/>
      <c r="X33"/>
    </row>
    <row r="34" spans="1:24" s="3" customFormat="1">
      <c r="A34" s="20" t="s">
        <v>126</v>
      </c>
      <c r="B34" s="21" t="s">
        <v>194</v>
      </c>
      <c r="C34" s="384" t="s">
        <v>21</v>
      </c>
      <c r="D34" s="402">
        <v>0</v>
      </c>
      <c r="E34" s="402">
        <v>0</v>
      </c>
      <c r="F34" s="402">
        <v>0</v>
      </c>
      <c r="G34" s="402">
        <v>15.78572359661254</v>
      </c>
      <c r="H34"/>
      <c r="I34"/>
      <c r="J34"/>
      <c r="K34"/>
      <c r="L34"/>
      <c r="M34"/>
      <c r="N34"/>
      <c r="O34"/>
      <c r="P34"/>
      <c r="Q34"/>
      <c r="R34"/>
      <c r="S34"/>
      <c r="T34"/>
      <c r="U34"/>
      <c r="V34"/>
      <c r="W34"/>
      <c r="X34"/>
    </row>
    <row r="35" spans="1:24">
      <c r="A35" s="18" t="s">
        <v>107</v>
      </c>
      <c r="B35" s="19" t="s">
        <v>53</v>
      </c>
      <c r="C35" s="408" t="s">
        <v>74</v>
      </c>
      <c r="D35" s="404" t="s">
        <v>347</v>
      </c>
      <c r="E35" s="404" t="s">
        <v>347</v>
      </c>
      <c r="F35" s="404" t="s">
        <v>347</v>
      </c>
      <c r="G35" s="415">
        <v>2.8414302473902566</v>
      </c>
      <c r="H35"/>
      <c r="I35"/>
      <c r="J35"/>
      <c r="K35"/>
      <c r="L35"/>
      <c r="M35"/>
      <c r="N35"/>
      <c r="O35"/>
      <c r="P35"/>
      <c r="Q35"/>
      <c r="R35"/>
      <c r="S35"/>
      <c r="T35"/>
      <c r="U35"/>
      <c r="V35"/>
      <c r="W35"/>
      <c r="X35"/>
    </row>
    <row r="36" spans="1:24">
      <c r="A36" s="18" t="s">
        <v>109</v>
      </c>
      <c r="B36" s="19" t="s">
        <v>75</v>
      </c>
      <c r="C36" s="408" t="s">
        <v>21</v>
      </c>
      <c r="D36" s="404" t="s">
        <v>347</v>
      </c>
      <c r="E36" s="404" t="s">
        <v>347</v>
      </c>
      <c r="F36" s="404" t="s">
        <v>347</v>
      </c>
      <c r="G36" s="171">
        <v>0</v>
      </c>
      <c r="H36"/>
      <c r="I36"/>
      <c r="J36"/>
      <c r="K36"/>
      <c r="L36"/>
      <c r="M36"/>
      <c r="N36"/>
      <c r="O36"/>
      <c r="P36"/>
      <c r="Q36"/>
      <c r="R36"/>
      <c r="S36"/>
      <c r="T36"/>
      <c r="U36"/>
      <c r="V36"/>
      <c r="W36"/>
      <c r="X36"/>
    </row>
    <row r="37" spans="1:24">
      <c r="A37" s="18" t="s">
        <v>111</v>
      </c>
      <c r="B37" s="19" t="s">
        <v>76</v>
      </c>
      <c r="C37" s="408" t="s">
        <v>21</v>
      </c>
      <c r="D37" s="404" t="s">
        <v>347</v>
      </c>
      <c r="E37" s="404" t="s">
        <v>347</v>
      </c>
      <c r="F37" s="404" t="s">
        <v>347</v>
      </c>
      <c r="G37" s="171">
        <v>0</v>
      </c>
      <c r="H37"/>
      <c r="I37"/>
      <c r="J37"/>
      <c r="K37"/>
      <c r="L37"/>
      <c r="M37"/>
      <c r="N37"/>
      <c r="O37"/>
      <c r="P37"/>
      <c r="Q37"/>
      <c r="R37"/>
      <c r="S37"/>
      <c r="T37"/>
      <c r="U37"/>
      <c r="V37"/>
      <c r="W37"/>
      <c r="X37"/>
    </row>
    <row r="38" spans="1:24">
      <c r="A38" s="18" t="s">
        <v>113</v>
      </c>
      <c r="B38" s="19" t="s">
        <v>59</v>
      </c>
      <c r="C38" s="408" t="s">
        <v>21</v>
      </c>
      <c r="D38" s="404" t="s">
        <v>347</v>
      </c>
      <c r="E38" s="404" t="s">
        <v>347</v>
      </c>
      <c r="F38" s="404" t="s">
        <v>347</v>
      </c>
      <c r="G38" s="177">
        <v>0</v>
      </c>
      <c r="H38"/>
      <c r="I38"/>
      <c r="J38"/>
      <c r="K38"/>
      <c r="L38"/>
      <c r="M38"/>
      <c r="N38"/>
      <c r="O38"/>
      <c r="P38"/>
      <c r="Q38"/>
      <c r="R38"/>
      <c r="S38"/>
      <c r="T38"/>
      <c r="U38"/>
      <c r="V38"/>
      <c r="W38"/>
      <c r="X38"/>
    </row>
    <row r="39" spans="1:24">
      <c r="A39" s="18" t="s">
        <v>161</v>
      </c>
      <c r="B39" s="19" t="s">
        <v>77</v>
      </c>
      <c r="C39" s="408" t="s">
        <v>21</v>
      </c>
      <c r="D39" s="404" t="s">
        <v>347</v>
      </c>
      <c r="E39" s="404" t="s">
        <v>347</v>
      </c>
      <c r="F39" s="404" t="s">
        <v>347</v>
      </c>
      <c r="G39" s="171">
        <v>12.944293349222283</v>
      </c>
      <c r="H39"/>
      <c r="I39"/>
      <c r="J39"/>
      <c r="K39"/>
      <c r="L39"/>
      <c r="M39"/>
      <c r="N39"/>
      <c r="O39"/>
      <c r="P39"/>
      <c r="Q39"/>
      <c r="R39"/>
      <c r="S39"/>
      <c r="T39"/>
      <c r="U39"/>
      <c r="V39"/>
      <c r="W39"/>
      <c r="X39"/>
    </row>
    <row r="40" spans="1:24" s="3" customFormat="1" ht="25.5" customHeight="1">
      <c r="A40" s="20" t="s">
        <v>133</v>
      </c>
      <c r="B40" s="21" t="s">
        <v>94</v>
      </c>
      <c r="C40" s="384" t="s">
        <v>21</v>
      </c>
      <c r="D40" s="402">
        <v>657.67899999999997</v>
      </c>
      <c r="E40" s="402">
        <v>635.47900000000004</v>
      </c>
      <c r="F40" s="402">
        <v>632.61480921599843</v>
      </c>
      <c r="G40" s="402">
        <v>663.00039105772669</v>
      </c>
      <c r="H40"/>
      <c r="I40"/>
      <c r="J40"/>
      <c r="K40"/>
      <c r="L40"/>
      <c r="M40"/>
      <c r="N40"/>
      <c r="O40"/>
      <c r="P40"/>
      <c r="Q40"/>
      <c r="R40"/>
      <c r="S40"/>
      <c r="T40"/>
      <c r="U40"/>
      <c r="V40"/>
      <c r="W40"/>
      <c r="X40"/>
    </row>
    <row r="41" spans="1:24" s="3" customFormat="1" ht="24.75" customHeight="1">
      <c r="A41" s="20" t="s">
        <v>134</v>
      </c>
      <c r="B41" s="21" t="s">
        <v>393</v>
      </c>
      <c r="C41" s="384" t="s">
        <v>63</v>
      </c>
      <c r="D41" s="402">
        <v>18.262200480769096</v>
      </c>
      <c r="E41" s="402">
        <v>28.948338832029172</v>
      </c>
      <c r="F41" s="402">
        <v>18.987457622613405</v>
      </c>
      <c r="G41" s="402">
        <v>16.768261474699862</v>
      </c>
      <c r="H41"/>
      <c r="I41"/>
      <c r="J41"/>
      <c r="K41"/>
      <c r="L41"/>
      <c r="M41"/>
      <c r="N41"/>
      <c r="O41"/>
      <c r="P41"/>
      <c r="Q41"/>
      <c r="R41"/>
      <c r="S41"/>
      <c r="T41"/>
      <c r="U41"/>
      <c r="V41"/>
      <c r="W41"/>
      <c r="X41"/>
    </row>
    <row r="42" spans="1:24" s="3" customFormat="1" ht="25.5">
      <c r="A42" s="20" t="s">
        <v>135</v>
      </c>
      <c r="B42" s="21" t="s">
        <v>195</v>
      </c>
      <c r="C42" s="384" t="s">
        <v>6</v>
      </c>
      <c r="D42" s="402">
        <v>36013.130000000005</v>
      </c>
      <c r="E42" s="402">
        <v>21952.174999999999</v>
      </c>
      <c r="F42" s="402">
        <v>33317.51</v>
      </c>
      <c r="G42" s="386">
        <v>39539.006000000001</v>
      </c>
      <c r="H42"/>
      <c r="I42"/>
      <c r="J42"/>
      <c r="K42"/>
      <c r="L42"/>
      <c r="M42"/>
      <c r="N42"/>
      <c r="O42"/>
      <c r="P42"/>
      <c r="Q42"/>
      <c r="R42"/>
      <c r="S42"/>
      <c r="T42"/>
      <c r="U42"/>
      <c r="V42"/>
      <c r="W42"/>
      <c r="X42"/>
    </row>
    <row r="43" spans="1:24">
      <c r="A43" s="18" t="s">
        <v>81</v>
      </c>
      <c r="B43" s="19" t="s">
        <v>0</v>
      </c>
      <c r="C43" s="408" t="s">
        <v>6</v>
      </c>
      <c r="D43" s="404">
        <v>28832.22</v>
      </c>
      <c r="E43" s="404">
        <v>17426.837</v>
      </c>
      <c r="F43" s="404">
        <v>25983.47</v>
      </c>
      <c r="G43" s="177">
        <v>29207.574000000001</v>
      </c>
      <c r="H43"/>
      <c r="I43"/>
      <c r="J43"/>
      <c r="K43"/>
      <c r="L43"/>
      <c r="M43"/>
      <c r="N43"/>
      <c r="O43"/>
      <c r="P43"/>
      <c r="Q43"/>
      <c r="R43"/>
      <c r="S43"/>
      <c r="T43"/>
      <c r="U43"/>
      <c r="V43"/>
      <c r="W43"/>
      <c r="X43"/>
    </row>
    <row r="44" spans="1:24">
      <c r="A44" s="18" t="s">
        <v>82</v>
      </c>
      <c r="B44" s="19" t="s">
        <v>122</v>
      </c>
      <c r="C44" s="408" t="s">
        <v>6</v>
      </c>
      <c r="D44" s="404">
        <v>0</v>
      </c>
      <c r="E44" s="404">
        <v>0</v>
      </c>
      <c r="F44" s="404">
        <v>0</v>
      </c>
      <c r="G44" s="177">
        <v>0</v>
      </c>
      <c r="H44"/>
      <c r="I44"/>
      <c r="J44"/>
      <c r="K44"/>
      <c r="L44"/>
      <c r="M44"/>
      <c r="N44"/>
      <c r="O44"/>
      <c r="P44"/>
      <c r="Q44"/>
      <c r="R44"/>
      <c r="S44"/>
      <c r="T44"/>
      <c r="U44"/>
      <c r="V44"/>
      <c r="W44"/>
      <c r="X44"/>
    </row>
    <row r="45" spans="1:24">
      <c r="A45" s="18" t="s">
        <v>196</v>
      </c>
      <c r="B45" s="19" t="s">
        <v>386</v>
      </c>
      <c r="C45" s="408" t="s">
        <v>6</v>
      </c>
      <c r="D45" s="404">
        <v>5953.52</v>
      </c>
      <c r="E45" s="404">
        <v>3874.154</v>
      </c>
      <c r="F45" s="404">
        <v>6621.768</v>
      </c>
      <c r="G45" s="177">
        <v>8145.3690000000006</v>
      </c>
      <c r="H45"/>
      <c r="I45"/>
      <c r="J45"/>
      <c r="K45"/>
      <c r="L45"/>
      <c r="M45"/>
      <c r="N45"/>
      <c r="O45"/>
      <c r="P45"/>
      <c r="Q45"/>
      <c r="R45"/>
      <c r="S45"/>
      <c r="T45"/>
      <c r="U45"/>
      <c r="V45"/>
      <c r="W45"/>
      <c r="X45"/>
    </row>
    <row r="46" spans="1:24">
      <c r="A46" s="18" t="s">
        <v>197</v>
      </c>
      <c r="B46" s="19" t="s">
        <v>96</v>
      </c>
      <c r="C46" s="408" t="s">
        <v>6</v>
      </c>
      <c r="D46" s="404">
        <v>1227.3900000000001</v>
      </c>
      <c r="E46" s="404">
        <v>651.18399999999997</v>
      </c>
      <c r="F46" s="404">
        <v>712.27199999999993</v>
      </c>
      <c r="G46" s="177">
        <v>2186.0630000000001</v>
      </c>
      <c r="H46"/>
      <c r="I46"/>
      <c r="J46"/>
      <c r="K46"/>
      <c r="L46"/>
      <c r="M46"/>
      <c r="N46"/>
      <c r="O46"/>
      <c r="P46"/>
      <c r="Q46"/>
      <c r="R46"/>
      <c r="S46"/>
      <c r="T46"/>
      <c r="U46"/>
      <c r="V46"/>
      <c r="W46"/>
      <c r="X46"/>
    </row>
    <row r="47" spans="1:24">
      <c r="A47" s="76"/>
      <c r="B47" s="77"/>
      <c r="C47" s="45"/>
      <c r="D47" s="47"/>
      <c r="E47" s="47"/>
      <c r="F47" s="48"/>
      <c r="G47" s="47"/>
      <c r="H47"/>
      <c r="I47"/>
      <c r="J47"/>
      <c r="K47"/>
      <c r="L47"/>
      <c r="M47"/>
      <c r="N47"/>
      <c r="O47"/>
      <c r="P47"/>
      <c r="Q47"/>
      <c r="R47"/>
      <c r="S47"/>
      <c r="T47"/>
      <c r="U47"/>
      <c r="V47"/>
      <c r="W47"/>
      <c r="X47"/>
    </row>
    <row r="48" spans="1:24">
      <c r="A48" s="125" t="s">
        <v>67</v>
      </c>
      <c r="B48" s="16"/>
      <c r="C48" s="8"/>
      <c r="D48" s="8"/>
      <c r="E48" s="8"/>
      <c r="F48" s="8"/>
      <c r="G48" s="8"/>
      <c r="H48"/>
      <c r="I48"/>
      <c r="J48"/>
      <c r="K48"/>
      <c r="L48"/>
      <c r="M48"/>
      <c r="N48"/>
      <c r="O48"/>
      <c r="P48"/>
      <c r="Q48"/>
      <c r="R48"/>
      <c r="S48"/>
      <c r="T48"/>
      <c r="U48"/>
      <c r="V48"/>
      <c r="W48"/>
      <c r="X48"/>
    </row>
    <row r="49" spans="1:24">
      <c r="A49" s="1"/>
      <c r="H49"/>
      <c r="I49"/>
      <c r="J49"/>
      <c r="K49"/>
      <c r="L49"/>
      <c r="M49"/>
      <c r="N49"/>
      <c r="O49"/>
      <c r="P49"/>
      <c r="Q49"/>
      <c r="R49"/>
      <c r="S49"/>
      <c r="T49"/>
      <c r="U49"/>
      <c r="V49"/>
      <c r="W49"/>
      <c r="X49"/>
    </row>
    <row r="50" spans="1:24" ht="17.25" customHeight="1">
      <c r="A50" s="1"/>
      <c r="B50" s="136" t="s">
        <v>346</v>
      </c>
      <c r="C50" s="504" t="s">
        <v>89</v>
      </c>
      <c r="D50" s="504"/>
      <c r="E50" s="504"/>
      <c r="F50" s="443" t="s">
        <v>640</v>
      </c>
      <c r="G50" s="136"/>
      <c r="H50"/>
      <c r="I50"/>
      <c r="J50"/>
      <c r="K50"/>
      <c r="L50"/>
      <c r="M50"/>
      <c r="N50"/>
      <c r="O50"/>
      <c r="P50"/>
      <c r="Q50"/>
      <c r="R50"/>
      <c r="S50"/>
      <c r="T50"/>
      <c r="U50"/>
      <c r="V50"/>
      <c r="W50"/>
      <c r="X50"/>
    </row>
    <row r="51" spans="1:24" ht="25.5" customHeight="1">
      <c r="A51" s="1"/>
      <c r="B51" s="26" t="s">
        <v>169</v>
      </c>
      <c r="C51" s="503" t="s">
        <v>90</v>
      </c>
      <c r="D51" s="503"/>
      <c r="E51" s="503"/>
      <c r="F51" s="503" t="s">
        <v>167</v>
      </c>
      <c r="G51" s="503"/>
      <c r="H51"/>
      <c r="I51"/>
      <c r="J51"/>
      <c r="K51"/>
      <c r="L51"/>
      <c r="M51"/>
      <c r="N51"/>
      <c r="O51"/>
      <c r="P51"/>
      <c r="Q51"/>
      <c r="R51"/>
      <c r="S51"/>
      <c r="T51"/>
      <c r="U51"/>
      <c r="V51"/>
      <c r="W51"/>
      <c r="X51"/>
    </row>
    <row r="52" spans="1:24">
      <c r="H52"/>
      <c r="I52"/>
      <c r="J52"/>
      <c r="K52"/>
      <c r="L52"/>
      <c r="M52"/>
      <c r="N52"/>
      <c r="O52"/>
      <c r="P52"/>
      <c r="Q52"/>
      <c r="R52"/>
      <c r="S52"/>
      <c r="T52"/>
      <c r="U52"/>
      <c r="V52"/>
      <c r="W52"/>
      <c r="X52"/>
    </row>
  </sheetData>
  <mergeCells count="10">
    <mergeCell ref="A7:A8"/>
    <mergeCell ref="B7:B8"/>
    <mergeCell ref="C7:C8"/>
    <mergeCell ref="D7:G7"/>
    <mergeCell ref="A6:G6"/>
    <mergeCell ref="C51:E51"/>
    <mergeCell ref="F51:G51"/>
    <mergeCell ref="C50:E50"/>
    <mergeCell ref="B3:F3"/>
    <mergeCell ref="B2:F2"/>
  </mergeCells>
  <conditionalFormatting sqref="B5:F5">
    <cfRule type="cellIs" dxfId="2" priority="2" operator="equal">
      <formula>0</formula>
    </cfRule>
    <cfRule type="cellIs" priority="3" operator="equal">
      <formula>0</formula>
    </cfRule>
  </conditionalFormatting>
  <conditionalFormatting sqref="B1">
    <cfRule type="containsText" dxfId="1"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88" fitToHeight="0" orientation="portrait" r:id="rId1"/>
</worksheet>
</file>

<file path=xl/worksheets/sheet4.xml><?xml version="1.0" encoding="utf-8"?>
<worksheet xmlns="http://schemas.openxmlformats.org/spreadsheetml/2006/main" xmlns:r="http://schemas.openxmlformats.org/officeDocument/2006/relationships">
  <sheetPr>
    <tabColor theme="5" tint="0.79998168889431442"/>
    <pageSetUpPr fitToPage="1"/>
  </sheetPr>
  <dimension ref="A1:M41"/>
  <sheetViews>
    <sheetView view="pageBreakPreview" topLeftCell="B1" zoomScaleNormal="100" zoomScaleSheetLayoutView="100" workbookViewId="0">
      <pane xSplit="2" ySplit="9" topLeftCell="D10" activePane="bottomRight" state="frozen"/>
      <selection activeCell="B1" sqref="B1"/>
      <selection pane="topRight" activeCell="D1" sqref="D1"/>
      <selection pane="bottomLeft" activeCell="B10" sqref="B10"/>
      <selection pane="bottomRight" activeCell="E18" sqref="E18"/>
    </sheetView>
  </sheetViews>
  <sheetFormatPr defaultColWidth="9.140625" defaultRowHeight="15"/>
  <cols>
    <col min="1" max="1" width="5" style="8" customWidth="1"/>
    <col min="2" max="2" width="30.85546875" style="8" customWidth="1"/>
    <col min="3" max="3" width="9.5703125" style="467" customWidth="1"/>
    <col min="4" max="4" width="10.28515625" style="458" customWidth="1"/>
    <col min="5" max="8" width="12.42578125" style="458" customWidth="1"/>
    <col min="9" max="9" width="16.5703125" style="8" customWidth="1"/>
    <col min="10" max="10" width="16.28515625" style="8" customWidth="1"/>
    <col min="11" max="11" width="10.7109375" style="8" customWidth="1"/>
    <col min="12" max="12" width="16.7109375" style="8" customWidth="1"/>
    <col min="13" max="13" width="11.28515625" style="8" customWidth="1"/>
    <col min="14" max="24" width="3.85546875" style="8" customWidth="1"/>
    <col min="25" max="16384" width="9.140625" style="8"/>
  </cols>
  <sheetData>
    <row r="1" spans="1:10" ht="14.45" customHeight="1">
      <c r="A1" s="62"/>
      <c r="B1" s="63"/>
      <c r="C1" s="461"/>
      <c r="D1" s="462"/>
      <c r="F1" s="439"/>
      <c r="G1" s="439"/>
      <c r="H1" s="439" t="s">
        <v>377</v>
      </c>
    </row>
    <row r="2" spans="1:10" ht="18.75" customHeight="1">
      <c r="A2" s="62"/>
      <c r="B2" s="505" t="s">
        <v>373</v>
      </c>
      <c r="C2" s="505"/>
      <c r="D2" s="505"/>
      <c r="E2" s="505"/>
      <c r="F2" s="505"/>
      <c r="G2" s="505"/>
      <c r="H2" s="505"/>
    </row>
    <row r="3" spans="1:10">
      <c r="A3" s="62"/>
      <c r="B3" s="513" t="s">
        <v>395</v>
      </c>
      <c r="C3" s="513"/>
      <c r="D3" s="513"/>
      <c r="E3" s="513"/>
      <c r="F3" s="513"/>
      <c r="G3" s="513"/>
      <c r="H3" s="513"/>
    </row>
    <row r="4" spans="1:10" ht="33.6" customHeight="1">
      <c r="A4" s="428" t="s">
        <v>642</v>
      </c>
      <c r="B4" s="117"/>
      <c r="C4" s="463"/>
      <c r="D4" s="463"/>
      <c r="E4" s="463"/>
      <c r="F4" s="463"/>
      <c r="G4" s="463"/>
      <c r="H4" s="463"/>
    </row>
    <row r="5" spans="1:10" ht="12.75" customHeight="1">
      <c r="A5" s="62"/>
      <c r="B5" s="514"/>
      <c r="C5" s="514"/>
      <c r="D5" s="514"/>
      <c r="E5" s="514"/>
      <c r="F5" s="514"/>
      <c r="G5" s="514"/>
      <c r="H5" s="514"/>
    </row>
    <row r="6" spans="1:10">
      <c r="A6" s="515" t="s">
        <v>149</v>
      </c>
      <c r="B6" s="516"/>
      <c r="C6" s="516"/>
      <c r="D6" s="516"/>
      <c r="E6" s="516"/>
      <c r="F6" s="516"/>
      <c r="G6" s="516"/>
      <c r="H6" s="516"/>
    </row>
    <row r="7" spans="1:10" ht="27" customHeight="1">
      <c r="A7" s="483" t="s">
        <v>4</v>
      </c>
      <c r="B7" s="517" t="s">
        <v>97</v>
      </c>
      <c r="C7" s="483" t="s">
        <v>17</v>
      </c>
      <c r="D7" s="483" t="s">
        <v>635</v>
      </c>
      <c r="E7" s="483" t="s">
        <v>198</v>
      </c>
      <c r="F7" s="483"/>
      <c r="G7" s="483"/>
      <c r="H7" s="483"/>
    </row>
    <row r="8" spans="1:10" ht="27" customHeight="1">
      <c r="A8" s="483"/>
      <c r="B8" s="517"/>
      <c r="C8" s="483"/>
      <c r="D8" s="483"/>
      <c r="E8" s="444" t="s">
        <v>0</v>
      </c>
      <c r="F8" s="444" t="s">
        <v>122</v>
      </c>
      <c r="G8" s="444" t="s">
        <v>86</v>
      </c>
      <c r="H8" s="444" t="s">
        <v>87</v>
      </c>
    </row>
    <row r="9" spans="1:10" ht="12.75" customHeight="1">
      <c r="A9" s="429">
        <v>1</v>
      </c>
      <c r="B9" s="429">
        <v>2</v>
      </c>
      <c r="C9" s="444">
        <v>3</v>
      </c>
      <c r="D9" s="444">
        <v>4</v>
      </c>
      <c r="E9" s="444">
        <v>5</v>
      </c>
      <c r="F9" s="444">
        <v>6</v>
      </c>
      <c r="G9" s="444">
        <v>7</v>
      </c>
      <c r="H9" s="444">
        <v>8</v>
      </c>
    </row>
    <row r="10" spans="1:10" ht="25.5">
      <c r="A10" s="430">
        <v>1</v>
      </c>
      <c r="B10" s="431" t="s">
        <v>199</v>
      </c>
      <c r="C10" s="432" t="s">
        <v>63</v>
      </c>
      <c r="D10" s="433">
        <v>2666.3664684365181</v>
      </c>
      <c r="E10" s="433">
        <v>2222.9980824342433</v>
      </c>
      <c r="F10" s="433" t="s">
        <v>347</v>
      </c>
      <c r="G10" s="433">
        <v>3338.1674874632781</v>
      </c>
      <c r="H10" s="433">
        <v>6086.9667662655429</v>
      </c>
    </row>
    <row r="11" spans="1:10" ht="25.5">
      <c r="A11" s="430" t="s">
        <v>7</v>
      </c>
      <c r="B11" s="431" t="s">
        <v>132</v>
      </c>
      <c r="C11" s="432" t="s">
        <v>63</v>
      </c>
      <c r="D11" s="433">
        <v>2603.0378434926079</v>
      </c>
      <c r="E11" s="433">
        <v>2170.2811315654744</v>
      </c>
      <c r="F11" s="433" t="s">
        <v>347</v>
      </c>
      <c r="G11" s="433">
        <v>3258.6873091903431</v>
      </c>
      <c r="H11" s="433">
        <v>5942.038986116363</v>
      </c>
      <c r="I11" s="341"/>
    </row>
    <row r="12" spans="1:10" ht="25.5">
      <c r="A12" s="430" t="s">
        <v>8</v>
      </c>
      <c r="B12" s="431" t="s">
        <v>200</v>
      </c>
      <c r="C12" s="432" t="s">
        <v>63</v>
      </c>
      <c r="D12" s="433">
        <v>0</v>
      </c>
      <c r="E12" s="433">
        <v>0</v>
      </c>
      <c r="F12" s="433" t="s">
        <v>347</v>
      </c>
      <c r="G12" s="433">
        <v>0</v>
      </c>
      <c r="H12" s="433">
        <v>0</v>
      </c>
      <c r="J12" s="168"/>
    </row>
    <row r="13" spans="1:10">
      <c r="A13" s="430" t="s">
        <v>32</v>
      </c>
      <c r="B13" s="431" t="s">
        <v>98</v>
      </c>
      <c r="C13" s="432" t="s">
        <v>63</v>
      </c>
      <c r="D13" s="433">
        <v>63.32862494391042</v>
      </c>
      <c r="E13" s="433">
        <v>52.716950868768741</v>
      </c>
      <c r="F13" s="433" t="s">
        <v>347</v>
      </c>
      <c r="G13" s="433">
        <v>79.480178272935206</v>
      </c>
      <c r="H13" s="433">
        <v>144.9277801491796</v>
      </c>
      <c r="I13" s="342"/>
      <c r="J13" s="168"/>
    </row>
    <row r="14" spans="1:10" ht="25.5">
      <c r="A14" s="430">
        <v>2</v>
      </c>
      <c r="B14" s="431" t="s">
        <v>636</v>
      </c>
      <c r="C14" s="432" t="s">
        <v>63</v>
      </c>
      <c r="D14" s="433">
        <v>395.78254182732218</v>
      </c>
      <c r="E14" s="433">
        <v>345.80090337992425</v>
      </c>
      <c r="F14" s="433" t="s">
        <v>347</v>
      </c>
      <c r="G14" s="433">
        <v>471.50818600151399</v>
      </c>
      <c r="H14" s="433">
        <v>781.35379533745879</v>
      </c>
    </row>
    <row r="15" spans="1:10" ht="25.5">
      <c r="A15" s="430" t="s">
        <v>9</v>
      </c>
      <c r="B15" s="431" t="s">
        <v>99</v>
      </c>
      <c r="C15" s="432" t="s">
        <v>63</v>
      </c>
      <c r="D15" s="433">
        <v>386.35914797429069</v>
      </c>
      <c r="E15" s="433">
        <v>337.57242948992604</v>
      </c>
      <c r="F15" s="433" t="s">
        <v>347</v>
      </c>
      <c r="G15" s="433">
        <v>460.28180062052559</v>
      </c>
      <c r="H15" s="433">
        <v>762.75013354370981</v>
      </c>
      <c r="I15" s="167"/>
    </row>
    <row r="16" spans="1:10">
      <c r="A16" s="430" t="s">
        <v>10</v>
      </c>
      <c r="B16" s="431" t="s">
        <v>201</v>
      </c>
      <c r="C16" s="432" t="s">
        <v>63</v>
      </c>
      <c r="D16" s="433">
        <v>0</v>
      </c>
      <c r="E16" s="433">
        <v>0</v>
      </c>
      <c r="F16" s="433" t="s">
        <v>347</v>
      </c>
      <c r="G16" s="433">
        <v>0</v>
      </c>
      <c r="H16" s="433">
        <v>0</v>
      </c>
      <c r="I16" s="168"/>
    </row>
    <row r="17" spans="1:13">
      <c r="A17" s="430" t="s">
        <v>47</v>
      </c>
      <c r="B17" s="431" t="s">
        <v>98</v>
      </c>
      <c r="C17" s="432" t="s">
        <v>63</v>
      </c>
      <c r="D17" s="433">
        <v>9.4233938530314809</v>
      </c>
      <c r="E17" s="433">
        <v>8.2334738899981943</v>
      </c>
      <c r="F17" s="433" t="s">
        <v>347</v>
      </c>
      <c r="G17" s="433">
        <v>11.226385380988427</v>
      </c>
      <c r="H17" s="433">
        <v>18.603661793749019</v>
      </c>
      <c r="J17" s="168"/>
    </row>
    <row r="18" spans="1:13" ht="25.5">
      <c r="A18" s="430">
        <v>3</v>
      </c>
      <c r="B18" s="431" t="s">
        <v>391</v>
      </c>
      <c r="C18" s="432" t="s">
        <v>63</v>
      </c>
      <c r="D18" s="433">
        <v>16.768261474699862</v>
      </c>
      <c r="E18" s="433">
        <v>16.768261474699862</v>
      </c>
      <c r="F18" s="433" t="s">
        <v>347</v>
      </c>
      <c r="G18" s="433">
        <v>16.768261474699862</v>
      </c>
      <c r="H18" s="433">
        <v>16.768261474699862</v>
      </c>
    </row>
    <row r="19" spans="1:13" ht="25.5">
      <c r="A19" s="430" t="s">
        <v>48</v>
      </c>
      <c r="B19" s="431" t="s">
        <v>100</v>
      </c>
      <c r="C19" s="432" t="s">
        <v>63</v>
      </c>
      <c r="D19" s="433">
        <v>16.369017153873674</v>
      </c>
      <c r="E19" s="433">
        <v>16.369017153873674</v>
      </c>
      <c r="F19" s="433" t="s">
        <v>347</v>
      </c>
      <c r="G19" s="433">
        <v>16.369017153873674</v>
      </c>
      <c r="H19" s="433">
        <v>16.369017153873674</v>
      </c>
    </row>
    <row r="20" spans="1:13">
      <c r="A20" s="430" t="s">
        <v>49</v>
      </c>
      <c r="B20" s="431" t="s">
        <v>201</v>
      </c>
      <c r="C20" s="432" t="s">
        <v>63</v>
      </c>
      <c r="D20" s="433">
        <v>0</v>
      </c>
      <c r="E20" s="433">
        <v>0</v>
      </c>
      <c r="F20" s="433" t="s">
        <v>347</v>
      </c>
      <c r="G20" s="433">
        <v>0</v>
      </c>
      <c r="H20" s="433">
        <v>0</v>
      </c>
      <c r="J20" s="168"/>
    </row>
    <row r="21" spans="1:13">
      <c r="A21" s="430" t="s">
        <v>50</v>
      </c>
      <c r="B21" s="431" t="s">
        <v>98</v>
      </c>
      <c r="C21" s="432" t="s">
        <v>63</v>
      </c>
      <c r="D21" s="433">
        <v>0.39924432082618716</v>
      </c>
      <c r="E21" s="433">
        <v>0.39924432082618716</v>
      </c>
      <c r="F21" s="433" t="s">
        <v>347</v>
      </c>
      <c r="G21" s="433">
        <v>0.39924432082618716</v>
      </c>
      <c r="H21" s="433">
        <v>0.39924432082618716</v>
      </c>
      <c r="J21" s="168"/>
    </row>
    <row r="22" spans="1:13" ht="26.25" customHeight="1">
      <c r="A22" s="430">
        <v>4</v>
      </c>
      <c r="B22" s="434" t="s">
        <v>202</v>
      </c>
      <c r="C22" s="432" t="s">
        <v>63</v>
      </c>
      <c r="D22" s="435">
        <v>3078.9172717385404</v>
      </c>
      <c r="E22" s="435">
        <v>2585.5722472888674</v>
      </c>
      <c r="F22" s="435" t="s">
        <v>347</v>
      </c>
      <c r="G22" s="435">
        <v>3826.4489349394926</v>
      </c>
      <c r="H22" s="435">
        <v>6885.0888230777018</v>
      </c>
      <c r="I22"/>
      <c r="J22" s="142"/>
      <c r="K22" s="142"/>
      <c r="L22" s="142"/>
      <c r="M22" s="142"/>
    </row>
    <row r="23" spans="1:13" ht="25.5">
      <c r="A23" s="430" t="s">
        <v>11</v>
      </c>
      <c r="B23" s="431" t="s">
        <v>101</v>
      </c>
      <c r="C23" s="432" t="s">
        <v>63</v>
      </c>
      <c r="D23" s="433">
        <v>3005.7660086207725</v>
      </c>
      <c r="E23" s="433">
        <v>2524.2225782092742</v>
      </c>
      <c r="F23" s="433" t="s">
        <v>347</v>
      </c>
      <c r="G23" s="433">
        <v>3735.3381269647425</v>
      </c>
      <c r="H23" s="433">
        <v>6721.1581368139468</v>
      </c>
      <c r="I23" s="179"/>
      <c r="J23" s="142"/>
      <c r="L23" s="180"/>
    </row>
    <row r="24" spans="1:13">
      <c r="A24" s="430" t="s">
        <v>102</v>
      </c>
      <c r="B24" s="431" t="s">
        <v>201</v>
      </c>
      <c r="C24" s="432" t="s">
        <v>63</v>
      </c>
      <c r="D24" s="433">
        <v>0</v>
      </c>
      <c r="E24" s="433">
        <v>0</v>
      </c>
      <c r="F24" s="433" t="s">
        <v>347</v>
      </c>
      <c r="G24" s="433">
        <v>0</v>
      </c>
      <c r="H24" s="433">
        <v>0</v>
      </c>
      <c r="I24"/>
      <c r="J24" s="142"/>
      <c r="L24" s="180"/>
    </row>
    <row r="25" spans="1:13">
      <c r="A25" s="430" t="s">
        <v>120</v>
      </c>
      <c r="B25" s="431" t="s">
        <v>98</v>
      </c>
      <c r="C25" s="432" t="s">
        <v>63</v>
      </c>
      <c r="D25" s="433">
        <v>73.151263117768082</v>
      </c>
      <c r="E25" s="433">
        <v>61.34966907959312</v>
      </c>
      <c r="F25" s="433" t="s">
        <v>347</v>
      </c>
      <c r="G25" s="433">
        <v>91.105807974749823</v>
      </c>
      <c r="H25" s="433">
        <v>163.93068626375481</v>
      </c>
      <c r="I25"/>
    </row>
    <row r="26" spans="1:13" ht="51">
      <c r="A26" s="430" t="s">
        <v>123</v>
      </c>
      <c r="B26" s="431" t="s">
        <v>637</v>
      </c>
      <c r="C26" s="432" t="s">
        <v>21</v>
      </c>
      <c r="D26" s="172">
        <v>121737.32848077375</v>
      </c>
      <c r="E26" s="172">
        <v>75518.292745035898</v>
      </c>
      <c r="F26" s="172" t="s">
        <v>347</v>
      </c>
      <c r="G26" s="172">
        <v>31167.79780789416</v>
      </c>
      <c r="H26" s="172">
        <v>15051.237927843711</v>
      </c>
      <c r="I26" s="173"/>
    </row>
    <row r="27" spans="1:13" ht="38.25">
      <c r="A27" s="430" t="s">
        <v>12</v>
      </c>
      <c r="B27" s="431" t="s">
        <v>103</v>
      </c>
      <c r="C27" s="432" t="s">
        <v>21</v>
      </c>
      <c r="D27" s="436">
        <v>118845.00024945274</v>
      </c>
      <c r="E27" s="436">
        <v>73726.417745518163</v>
      </c>
      <c r="F27" s="436" t="s">
        <v>347</v>
      </c>
      <c r="G27" s="436">
        <v>30425.707383896679</v>
      </c>
      <c r="H27" s="436">
        <v>14692.875120037908</v>
      </c>
      <c r="I27" s="366"/>
      <c r="J27" s="366"/>
      <c r="K27" s="366"/>
      <c r="L27" s="366"/>
      <c r="M27" s="374"/>
    </row>
    <row r="28" spans="1:13">
      <c r="A28" s="430" t="s">
        <v>13</v>
      </c>
      <c r="B28" s="431" t="s">
        <v>201</v>
      </c>
      <c r="C28" s="432" t="s">
        <v>21</v>
      </c>
      <c r="D28" s="436">
        <v>0</v>
      </c>
      <c r="E28" s="436">
        <v>0</v>
      </c>
      <c r="F28" s="436" t="s">
        <v>347</v>
      </c>
      <c r="G28" s="436">
        <v>0</v>
      </c>
      <c r="H28" s="436">
        <v>0</v>
      </c>
      <c r="L28" s="366"/>
      <c r="M28" s="375"/>
    </row>
    <row r="29" spans="1:13" ht="38.25">
      <c r="A29" s="430" t="s">
        <v>14</v>
      </c>
      <c r="B29" s="431" t="s">
        <v>104</v>
      </c>
      <c r="C29" s="432" t="s">
        <v>21</v>
      </c>
      <c r="D29" s="436">
        <v>2892.3282313210107</v>
      </c>
      <c r="E29" s="436">
        <v>1791.8749995177279</v>
      </c>
      <c r="F29" s="436" t="s">
        <v>347</v>
      </c>
      <c r="G29" s="436">
        <v>742.09042399748012</v>
      </c>
      <c r="H29" s="436">
        <v>358.36280780580262</v>
      </c>
      <c r="I29" s="366"/>
      <c r="J29" s="366"/>
      <c r="K29" s="366"/>
      <c r="L29" s="366"/>
      <c r="M29" s="374"/>
    </row>
    <row r="30" spans="1:13" ht="51">
      <c r="A30" s="430" t="s">
        <v>124</v>
      </c>
      <c r="B30" s="431" t="s">
        <v>203</v>
      </c>
      <c r="C30" s="432" t="s">
        <v>6</v>
      </c>
      <c r="D30" s="437">
        <v>39539.006000000001</v>
      </c>
      <c r="E30" s="437">
        <v>29207.574000000001</v>
      </c>
      <c r="F30" s="437" t="s">
        <v>347</v>
      </c>
      <c r="G30" s="437">
        <v>8145.3690000000006</v>
      </c>
      <c r="H30" s="437">
        <v>2186.0630000000001</v>
      </c>
      <c r="I30" s="366"/>
      <c r="J30" s="366"/>
      <c r="K30" s="366"/>
      <c r="L30" s="367"/>
      <c r="M30" s="374"/>
    </row>
    <row r="31" spans="1:13" ht="25.5">
      <c r="A31" s="430" t="s">
        <v>15</v>
      </c>
      <c r="B31" s="431" t="s">
        <v>105</v>
      </c>
      <c r="C31" s="432" t="s">
        <v>6</v>
      </c>
      <c r="D31" s="172">
        <v>39539.006000000001</v>
      </c>
      <c r="E31" s="436">
        <v>29207.574000000001</v>
      </c>
      <c r="F31" s="436" t="s">
        <v>347</v>
      </c>
      <c r="G31" s="436">
        <v>8145.3690000000006</v>
      </c>
      <c r="H31" s="436">
        <v>2186.0630000000001</v>
      </c>
      <c r="I31" s="341"/>
      <c r="J31" s="341"/>
      <c r="K31" s="341"/>
      <c r="L31" s="366"/>
    </row>
    <row r="32" spans="1:13" ht="25.5">
      <c r="A32" s="430" t="s">
        <v>16</v>
      </c>
      <c r="B32" s="431" t="s">
        <v>85</v>
      </c>
      <c r="C32" s="432" t="s">
        <v>6</v>
      </c>
      <c r="D32" s="172"/>
      <c r="E32" s="436"/>
      <c r="F32" s="436" t="s">
        <v>347</v>
      </c>
      <c r="G32" s="436"/>
      <c r="H32" s="436"/>
      <c r="I32" s="341"/>
      <c r="J32" s="341"/>
      <c r="K32" s="341"/>
      <c r="L32" s="341"/>
    </row>
    <row r="33" spans="1:12">
      <c r="A33" s="430" t="s">
        <v>125</v>
      </c>
      <c r="B33" s="431" t="s">
        <v>106</v>
      </c>
      <c r="C33" s="432"/>
      <c r="D33" s="436"/>
      <c r="E33" s="436"/>
      <c r="F33" s="436" t="s">
        <v>347</v>
      </c>
      <c r="G33" s="436"/>
      <c r="H33" s="436"/>
      <c r="I33" s="341"/>
      <c r="J33" s="341"/>
      <c r="K33" s="341"/>
      <c r="L33" s="341"/>
    </row>
    <row r="34" spans="1:12">
      <c r="A34" s="430" t="s">
        <v>52</v>
      </c>
      <c r="B34" s="431" t="s">
        <v>108</v>
      </c>
      <c r="C34" s="432" t="s">
        <v>1</v>
      </c>
      <c r="D34" s="438">
        <v>2.3750908096682049E-2</v>
      </c>
      <c r="E34" s="438">
        <v>2.3714348332249682E-2</v>
      </c>
      <c r="F34" s="438" t="s">
        <v>347</v>
      </c>
      <c r="G34" s="438">
        <v>2.3809523809523812E-2</v>
      </c>
      <c r="H34" s="438">
        <v>2.3809523809523812E-2</v>
      </c>
      <c r="I34" s="341"/>
      <c r="J34" s="341"/>
      <c r="K34" s="341"/>
      <c r="L34" s="341"/>
    </row>
    <row r="35" spans="1:12">
      <c r="A35" s="430" t="s">
        <v>54</v>
      </c>
      <c r="B35" s="431" t="s">
        <v>110</v>
      </c>
      <c r="C35" s="432" t="s">
        <v>1</v>
      </c>
      <c r="D35" s="438">
        <v>2.3809523809523812E-2</v>
      </c>
      <c r="E35" s="438">
        <v>2.380986807588599E-2</v>
      </c>
      <c r="F35" s="438" t="s">
        <v>347</v>
      </c>
      <c r="G35" s="438">
        <v>2.3809523809523808E-2</v>
      </c>
      <c r="H35" s="438">
        <v>2.3809523809523812E-2</v>
      </c>
      <c r="I35" s="341"/>
    </row>
    <row r="36" spans="1:12">
      <c r="A36" s="430" t="s">
        <v>56</v>
      </c>
      <c r="B36" s="431" t="s">
        <v>112</v>
      </c>
      <c r="C36" s="432" t="s">
        <v>1</v>
      </c>
      <c r="D36" s="438">
        <v>2.3809523809523808E-2</v>
      </c>
      <c r="E36" s="438">
        <v>2.3809523809523808E-2</v>
      </c>
      <c r="F36" s="438" t="s">
        <v>347</v>
      </c>
      <c r="G36" s="438">
        <v>2.3809523809523808E-2</v>
      </c>
      <c r="H36" s="438">
        <v>2.3809523809523808E-2</v>
      </c>
    </row>
    <row r="37" spans="1:12">
      <c r="A37" s="430" t="s">
        <v>58</v>
      </c>
      <c r="B37" s="431" t="s">
        <v>114</v>
      </c>
      <c r="C37" s="432" t="s">
        <v>1</v>
      </c>
      <c r="D37" s="438">
        <v>2.3758762143181105E-2</v>
      </c>
      <c r="E37" s="438">
        <v>2.3727694766186497E-2</v>
      </c>
      <c r="F37" s="438" t="s">
        <v>347</v>
      </c>
      <c r="G37" s="438">
        <v>2.3809492697748617E-2</v>
      </c>
      <c r="H37" s="438">
        <v>2.3809523809523808E-2</v>
      </c>
    </row>
    <row r="38" spans="1:12">
      <c r="A38" s="66"/>
      <c r="B38" s="67"/>
      <c r="C38" s="461"/>
      <c r="D38" s="461"/>
      <c r="E38" s="461"/>
      <c r="F38" s="461"/>
      <c r="G38" s="461"/>
      <c r="H38" s="461"/>
    </row>
    <row r="39" spans="1:12" ht="10.5" customHeight="1">
      <c r="A39" s="68"/>
      <c r="B39" s="69"/>
      <c r="C39" s="455"/>
      <c r="D39" s="455"/>
      <c r="E39" s="455"/>
      <c r="F39" s="455"/>
      <c r="G39" s="455"/>
      <c r="H39" s="455"/>
    </row>
    <row r="40" spans="1:12" ht="17.25" customHeight="1">
      <c r="A40" s="68"/>
      <c r="B40" s="136" t="s">
        <v>346</v>
      </c>
      <c r="C40" s="511" t="s">
        <v>89</v>
      </c>
      <c r="D40" s="511"/>
      <c r="E40" s="511"/>
      <c r="F40" s="464"/>
      <c r="G40" s="465" t="s">
        <v>640</v>
      </c>
      <c r="H40" s="466"/>
    </row>
    <row r="41" spans="1:12" ht="25.5" customHeight="1">
      <c r="A41" s="68"/>
      <c r="B41" s="26" t="s">
        <v>169</v>
      </c>
      <c r="C41" s="512" t="s">
        <v>90</v>
      </c>
      <c r="D41" s="512"/>
      <c r="E41" s="512"/>
      <c r="F41" s="512" t="s">
        <v>167</v>
      </c>
      <c r="G41" s="512"/>
      <c r="H41" s="512"/>
    </row>
  </sheetData>
  <mergeCells count="12">
    <mergeCell ref="C40:E40"/>
    <mergeCell ref="C41:E41"/>
    <mergeCell ref="F41:H41"/>
    <mergeCell ref="B2:H2"/>
    <mergeCell ref="B3:H3"/>
    <mergeCell ref="B5:H5"/>
    <mergeCell ref="A6:H6"/>
    <mergeCell ref="A7:A8"/>
    <mergeCell ref="B7:B8"/>
    <mergeCell ref="C7:C8"/>
    <mergeCell ref="D7:D8"/>
    <mergeCell ref="E7:H7"/>
  </mergeCells>
  <conditionalFormatting sqref="B1">
    <cfRule type="containsText" dxfId="0" priority="1" operator="containsText" text="Для корек">
      <formula>NOT(ISERROR(SEARCH("Для корек",B1)))</formula>
    </cfRule>
  </conditionalFormatting>
  <pageMargins left="0.55118110236220474" right="0.39370078740157483" top="0.35433070866141736" bottom="0.234375" header="0.31496062992125984" footer="0.31496062992125984"/>
  <pageSetup paperSize="9" scale="88" orientation="portrait" r:id="rId1"/>
</worksheet>
</file>

<file path=xl/worksheets/sheet5.xml><?xml version="1.0" encoding="utf-8"?>
<worksheet xmlns="http://schemas.openxmlformats.org/spreadsheetml/2006/main" xmlns:r="http://schemas.openxmlformats.org/officeDocument/2006/relationships">
  <sheetPr>
    <tabColor rgb="FFFFFF00"/>
    <pageSetUpPr fitToPage="1"/>
  </sheetPr>
  <dimension ref="A1:D50"/>
  <sheetViews>
    <sheetView view="pageBreakPreview" zoomScaleNormal="100" zoomScaleSheetLayoutView="100" workbookViewId="0">
      <selection activeCell="F10" sqref="F10"/>
    </sheetView>
  </sheetViews>
  <sheetFormatPr defaultRowHeight="15"/>
  <cols>
    <col min="1" max="1" width="5.42578125" style="84" customWidth="1"/>
    <col min="2" max="2" width="46" customWidth="1"/>
    <col min="3" max="3" width="18.140625" customWidth="1"/>
    <col min="4" max="4" width="18.42578125" customWidth="1"/>
  </cols>
  <sheetData>
    <row r="1" spans="1:4">
      <c r="A1" s="85"/>
      <c r="B1" s="54"/>
      <c r="C1" s="521" t="s">
        <v>379</v>
      </c>
      <c r="D1" s="522"/>
    </row>
    <row r="2" spans="1:4">
      <c r="A2" s="85"/>
      <c r="B2" s="54"/>
      <c r="C2" s="54"/>
      <c r="D2" s="54"/>
    </row>
    <row r="3" spans="1:4">
      <c r="A3" s="523" t="s">
        <v>373</v>
      </c>
      <c r="B3" s="524"/>
      <c r="C3" s="524"/>
      <c r="D3" s="524"/>
    </row>
    <row r="4" spans="1:4">
      <c r="A4" s="523" t="s">
        <v>380</v>
      </c>
      <c r="B4" s="524"/>
      <c r="C4" s="524"/>
      <c r="D4" s="524"/>
    </row>
    <row r="5" spans="1:4">
      <c r="A5" s="523" t="s">
        <v>271</v>
      </c>
      <c r="B5" s="524"/>
      <c r="C5" s="524"/>
      <c r="D5" s="524"/>
    </row>
    <row r="6" spans="1:4">
      <c r="A6" s="525" t="s">
        <v>272</v>
      </c>
      <c r="B6" s="526"/>
      <c r="C6" s="526"/>
      <c r="D6" s="526"/>
    </row>
    <row r="7" spans="1:4" ht="23.25" customHeight="1">
      <c r="A7" s="527" t="s">
        <v>273</v>
      </c>
      <c r="B7" s="528"/>
      <c r="C7" s="528"/>
      <c r="D7" s="528"/>
    </row>
    <row r="8" spans="1:4" ht="31.5" customHeight="1">
      <c r="A8" s="519" t="s">
        <v>4</v>
      </c>
      <c r="B8" s="520" t="s">
        <v>237</v>
      </c>
      <c r="C8" s="520" t="s">
        <v>238</v>
      </c>
      <c r="D8" s="520"/>
    </row>
    <row r="9" spans="1:4">
      <c r="A9" s="519"/>
      <c r="B9" s="520"/>
      <c r="C9" s="520"/>
      <c r="D9" s="520"/>
    </row>
    <row r="10" spans="1:4" ht="18">
      <c r="A10" s="519"/>
      <c r="B10" s="520"/>
      <c r="C10" s="51" t="s">
        <v>21</v>
      </c>
      <c r="D10" s="51" t="s">
        <v>270</v>
      </c>
    </row>
    <row r="11" spans="1:4" ht="15.75">
      <c r="A11" s="89">
        <v>1</v>
      </c>
      <c r="B11" s="49">
        <v>2</v>
      </c>
      <c r="C11" s="49">
        <v>3</v>
      </c>
      <c r="D11" s="49">
        <v>4</v>
      </c>
    </row>
    <row r="12" spans="1:4" s="57" customFormat="1" ht="45">
      <c r="A12" s="108">
        <v>1</v>
      </c>
      <c r="B12" s="56" t="s">
        <v>239</v>
      </c>
      <c r="C12" s="51"/>
      <c r="D12" s="51"/>
    </row>
    <row r="13" spans="1:4" s="57" customFormat="1" ht="30" customHeight="1">
      <c r="A13" s="108" t="s">
        <v>7</v>
      </c>
      <c r="B13" s="56" t="s">
        <v>240</v>
      </c>
      <c r="C13" s="51"/>
      <c r="D13" s="51"/>
    </row>
    <row r="14" spans="1:4" s="57" customFormat="1" ht="30" customHeight="1">
      <c r="A14" s="108">
        <v>2</v>
      </c>
      <c r="B14" s="56" t="s">
        <v>241</v>
      </c>
      <c r="C14" s="51"/>
      <c r="D14" s="51"/>
    </row>
    <row r="15" spans="1:4" s="57" customFormat="1" ht="30" customHeight="1">
      <c r="A15" s="108" t="s">
        <v>9</v>
      </c>
      <c r="B15" s="56" t="s">
        <v>41</v>
      </c>
      <c r="C15" s="51"/>
      <c r="D15" s="51"/>
    </row>
    <row r="16" spans="1:4" s="57" customFormat="1" ht="30" customHeight="1">
      <c r="A16" s="108" t="s">
        <v>10</v>
      </c>
      <c r="B16" s="56" t="s">
        <v>242</v>
      </c>
      <c r="C16" s="51"/>
      <c r="D16" s="51"/>
    </row>
    <row r="17" spans="1:4" s="57" customFormat="1" ht="30" customHeight="1">
      <c r="A17" s="108" t="s">
        <v>47</v>
      </c>
      <c r="B17" s="56" t="s">
        <v>243</v>
      </c>
      <c r="C17" s="51"/>
      <c r="D17" s="51"/>
    </row>
    <row r="18" spans="1:4" s="57" customFormat="1" ht="30" customHeight="1">
      <c r="A18" s="108">
        <v>3</v>
      </c>
      <c r="B18" s="56" t="s">
        <v>244</v>
      </c>
      <c r="C18" s="51"/>
      <c r="D18" s="51"/>
    </row>
    <row r="19" spans="1:4" s="57" customFormat="1" ht="30" customHeight="1">
      <c r="A19" s="108">
        <v>4</v>
      </c>
      <c r="B19" s="56" t="s">
        <v>245</v>
      </c>
      <c r="C19" s="51"/>
      <c r="D19" s="51"/>
    </row>
    <row r="20" spans="1:4" s="57" customFormat="1" ht="30" customHeight="1">
      <c r="A20" s="108">
        <v>5</v>
      </c>
      <c r="B20" s="56" t="s">
        <v>246</v>
      </c>
      <c r="C20" s="51"/>
      <c r="D20" s="51"/>
    </row>
    <row r="21" spans="1:4" s="57" customFormat="1" ht="30" customHeight="1">
      <c r="A21" s="108">
        <v>6</v>
      </c>
      <c r="B21" s="56" t="s">
        <v>194</v>
      </c>
      <c r="C21" s="51"/>
      <c r="D21" s="51"/>
    </row>
    <row r="22" spans="1:4" s="57" customFormat="1" ht="30" customHeight="1">
      <c r="A22" s="108" t="s">
        <v>15</v>
      </c>
      <c r="B22" s="56" t="s">
        <v>247</v>
      </c>
      <c r="C22" s="51"/>
      <c r="D22" s="51"/>
    </row>
    <row r="23" spans="1:4" s="57" customFormat="1" ht="30" customHeight="1">
      <c r="A23" s="108" t="s">
        <v>16</v>
      </c>
      <c r="B23" s="56" t="s">
        <v>53</v>
      </c>
      <c r="C23" s="51"/>
      <c r="D23" s="51"/>
    </row>
    <row r="24" spans="1:4" s="57" customFormat="1" ht="30" customHeight="1">
      <c r="A24" s="108">
        <v>7</v>
      </c>
      <c r="B24" s="56" t="s">
        <v>248</v>
      </c>
      <c r="C24" s="51"/>
      <c r="D24" s="51"/>
    </row>
    <row r="25" spans="1:4" s="57" customFormat="1" ht="30" customHeight="1">
      <c r="A25" s="108">
        <v>8</v>
      </c>
      <c r="B25" s="56" t="s">
        <v>249</v>
      </c>
      <c r="C25" s="51"/>
      <c r="D25" s="51"/>
    </row>
    <row r="26" spans="1:4" s="57" customFormat="1" ht="30" customHeight="1">
      <c r="A26" s="108">
        <v>9</v>
      </c>
      <c r="B26" s="56" t="s">
        <v>250</v>
      </c>
      <c r="C26" s="51"/>
      <c r="D26" s="51" t="s">
        <v>251</v>
      </c>
    </row>
    <row r="27" spans="1:4" s="57" customFormat="1" ht="30" customHeight="1">
      <c r="A27" s="108">
        <v>10</v>
      </c>
      <c r="B27" s="56" t="s">
        <v>252</v>
      </c>
      <c r="C27" s="51" t="s">
        <v>251</v>
      </c>
      <c r="D27" s="51"/>
    </row>
    <row r="28" spans="1:4" s="57" customFormat="1" ht="30" customHeight="1">
      <c r="A28" s="108">
        <v>11</v>
      </c>
      <c r="B28" s="56" t="s">
        <v>253</v>
      </c>
      <c r="C28" s="51" t="s">
        <v>251</v>
      </c>
      <c r="D28" s="51"/>
    </row>
    <row r="29" spans="1:4" s="57" customFormat="1" ht="30" customHeight="1">
      <c r="A29" s="108" t="s">
        <v>81</v>
      </c>
      <c r="B29" s="56" t="s">
        <v>254</v>
      </c>
      <c r="C29" s="51" t="s">
        <v>251</v>
      </c>
      <c r="D29" s="51"/>
    </row>
    <row r="30" spans="1:4" s="57" customFormat="1" ht="30" customHeight="1">
      <c r="A30" s="108" t="s">
        <v>82</v>
      </c>
      <c r="B30" s="56" t="s">
        <v>255</v>
      </c>
      <c r="C30" s="51" t="s">
        <v>251</v>
      </c>
      <c r="D30" s="51"/>
    </row>
    <row r="31" spans="1:4" s="57" customFormat="1" ht="30" customHeight="1">
      <c r="A31" s="108">
        <v>12</v>
      </c>
      <c r="B31" s="56" t="s">
        <v>256</v>
      </c>
      <c r="C31" s="51"/>
      <c r="D31" s="51" t="s">
        <v>251</v>
      </c>
    </row>
    <row r="32" spans="1:4" s="57" customFormat="1" ht="30" customHeight="1">
      <c r="A32" s="108">
        <v>13</v>
      </c>
      <c r="B32" s="56" t="s">
        <v>264</v>
      </c>
      <c r="C32" s="51"/>
      <c r="D32" s="51" t="s">
        <v>251</v>
      </c>
    </row>
    <row r="33" spans="1:4" s="57" customFormat="1" ht="30" customHeight="1">
      <c r="A33" s="108">
        <v>14</v>
      </c>
      <c r="B33" s="56" t="s">
        <v>257</v>
      </c>
      <c r="C33" s="51"/>
      <c r="D33" s="51" t="s">
        <v>251</v>
      </c>
    </row>
    <row r="34" spans="1:4" s="57" customFormat="1" ht="30" customHeight="1">
      <c r="A34" s="108">
        <v>15</v>
      </c>
      <c r="B34" s="56" t="s">
        <v>258</v>
      </c>
      <c r="C34" s="51"/>
      <c r="D34" s="51" t="s">
        <v>251</v>
      </c>
    </row>
    <row r="35" spans="1:4" s="57" customFormat="1" ht="30" customHeight="1">
      <c r="A35" s="108" t="s">
        <v>268</v>
      </c>
      <c r="B35" s="56" t="s">
        <v>259</v>
      </c>
      <c r="C35" s="51"/>
      <c r="D35" s="51" t="s">
        <v>251</v>
      </c>
    </row>
    <row r="36" spans="1:4" s="57" customFormat="1" ht="30" customHeight="1">
      <c r="A36" s="108" t="s">
        <v>269</v>
      </c>
      <c r="B36" s="56" t="s">
        <v>260</v>
      </c>
      <c r="C36" s="51"/>
      <c r="D36" s="51" t="s">
        <v>251</v>
      </c>
    </row>
    <row r="37" spans="1:4" s="57" customFormat="1" ht="30" customHeight="1">
      <c r="A37" s="108">
        <v>16</v>
      </c>
      <c r="B37" s="56" t="s">
        <v>261</v>
      </c>
      <c r="C37" s="51"/>
      <c r="D37" s="51" t="s">
        <v>251</v>
      </c>
    </row>
    <row r="38" spans="1:4" s="57" customFormat="1" ht="30" customHeight="1">
      <c r="A38" s="108" t="s">
        <v>140</v>
      </c>
      <c r="B38" s="56" t="s">
        <v>259</v>
      </c>
      <c r="C38" s="51"/>
      <c r="D38" s="51" t="s">
        <v>251</v>
      </c>
    </row>
    <row r="39" spans="1:4" s="57" customFormat="1" ht="30" customHeight="1">
      <c r="A39" s="108" t="s">
        <v>141</v>
      </c>
      <c r="B39" s="56" t="s">
        <v>260</v>
      </c>
      <c r="C39" s="51"/>
      <c r="D39" s="51" t="s">
        <v>251</v>
      </c>
    </row>
    <row r="40" spans="1:4" s="57" customFormat="1" ht="30" customHeight="1">
      <c r="A40" s="108">
        <v>17</v>
      </c>
      <c r="B40" s="56" t="s">
        <v>262</v>
      </c>
      <c r="C40" s="51"/>
      <c r="D40" s="51" t="s">
        <v>251</v>
      </c>
    </row>
    <row r="41" spans="1:4" s="57" customFormat="1" ht="30" customHeight="1">
      <c r="A41" s="108">
        <v>18</v>
      </c>
      <c r="B41" s="56" t="s">
        <v>265</v>
      </c>
      <c r="C41" s="51"/>
      <c r="D41" s="51" t="s">
        <v>251</v>
      </c>
    </row>
    <row r="42" spans="1:4" s="57" customFormat="1" ht="30" customHeight="1">
      <c r="A42" s="108">
        <v>19</v>
      </c>
      <c r="B42" s="56" t="s">
        <v>266</v>
      </c>
      <c r="C42" s="51"/>
      <c r="D42" s="51" t="s">
        <v>251</v>
      </c>
    </row>
    <row r="43" spans="1:4" s="57" customFormat="1" ht="30" customHeight="1">
      <c r="A43" s="108">
        <v>20</v>
      </c>
      <c r="B43" s="56" t="s">
        <v>263</v>
      </c>
      <c r="C43" s="51"/>
      <c r="D43" s="51" t="s">
        <v>251</v>
      </c>
    </row>
    <row r="44" spans="1:4" s="57" customFormat="1" ht="30" customHeight="1">
      <c r="A44" s="108">
        <v>21</v>
      </c>
      <c r="B44" s="56" t="s">
        <v>267</v>
      </c>
      <c r="C44" s="51" t="s">
        <v>251</v>
      </c>
      <c r="D44" s="51"/>
    </row>
    <row r="45" spans="1:4" s="57" customFormat="1" ht="30" customHeight="1">
      <c r="A45" s="90"/>
      <c r="B45" s="91" t="s">
        <v>235</v>
      </c>
      <c r="C45" s="92"/>
      <c r="D45" s="92"/>
    </row>
    <row r="46" spans="1:4" s="57" customFormat="1" ht="30" customHeight="1">
      <c r="A46" s="83"/>
      <c r="B46" s="86" t="s">
        <v>278</v>
      </c>
    </row>
    <row r="47" spans="1:4" ht="60.75" customHeight="1">
      <c r="B47" s="518" t="s">
        <v>274</v>
      </c>
      <c r="C47" s="518"/>
      <c r="D47" s="518"/>
    </row>
    <row r="49" spans="2:4">
      <c r="B49" s="87" t="s">
        <v>275</v>
      </c>
      <c r="C49" s="29" t="s">
        <v>276</v>
      </c>
      <c r="D49" s="29" t="s">
        <v>275</v>
      </c>
    </row>
    <row r="50" spans="2:4">
      <c r="B50" s="87" t="s">
        <v>277</v>
      </c>
      <c r="C50" s="88" t="s">
        <v>147</v>
      </c>
      <c r="D50" t="s">
        <v>167</v>
      </c>
    </row>
  </sheetData>
  <mergeCells count="10">
    <mergeCell ref="B47:D47"/>
    <mergeCell ref="A8:A10"/>
    <mergeCell ref="B8:B10"/>
    <mergeCell ref="C8:D9"/>
    <mergeCell ref="C1:D1"/>
    <mergeCell ref="A3:D3"/>
    <mergeCell ref="A4:D4"/>
    <mergeCell ref="A5:D5"/>
    <mergeCell ref="A6:D6"/>
    <mergeCell ref="A7:D7"/>
  </mergeCells>
  <pageMargins left="0.7" right="0.7" top="0.75" bottom="0.75" header="0.3" footer="0.3"/>
  <pageSetup paperSize="9" fitToHeight="0" orientation="portrait" horizontalDpi="1200"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E35"/>
  <sheetViews>
    <sheetView view="pageBreakPreview" zoomScaleNormal="100" zoomScaleSheetLayoutView="100" workbookViewId="0">
      <selection activeCell="I16" sqref="I16"/>
    </sheetView>
  </sheetViews>
  <sheetFormatPr defaultRowHeight="15"/>
  <cols>
    <col min="1" max="1" width="4.85546875" style="84" customWidth="1"/>
    <col min="2" max="2" width="49" customWidth="1"/>
    <col min="4" max="4" width="12.7109375" customWidth="1"/>
    <col min="5" max="5" width="11.7109375" customWidth="1"/>
  </cols>
  <sheetData>
    <row r="1" spans="1:5" s="54" customFormat="1" ht="150" customHeight="1">
      <c r="A1" s="85"/>
      <c r="C1" s="537" t="s">
        <v>307</v>
      </c>
      <c r="D1" s="537"/>
      <c r="E1" s="537"/>
    </row>
    <row r="2" spans="1:5" s="54" customFormat="1" ht="20.100000000000001" customHeight="1">
      <c r="A2" s="85"/>
      <c r="C2" s="529"/>
      <c r="D2" s="529"/>
      <c r="E2" s="529"/>
    </row>
    <row r="3" spans="1:5" s="54" customFormat="1" ht="20.100000000000001" customHeight="1">
      <c r="A3" s="538" t="s">
        <v>236</v>
      </c>
      <c r="B3" s="539"/>
      <c r="C3" s="539"/>
      <c r="D3" s="539"/>
      <c r="E3" s="539"/>
    </row>
    <row r="4" spans="1:5" s="100" customFormat="1" ht="20.100000000000001" customHeight="1">
      <c r="A4" s="538" t="s">
        <v>308</v>
      </c>
      <c r="B4" s="539"/>
      <c r="C4" s="539"/>
      <c r="D4" s="539"/>
      <c r="E4" s="539"/>
    </row>
    <row r="5" spans="1:5" s="54" customFormat="1" ht="20.100000000000001" customHeight="1">
      <c r="A5" s="538" t="s">
        <v>309</v>
      </c>
      <c r="B5" s="539"/>
      <c r="C5" s="539"/>
      <c r="D5" s="539"/>
      <c r="E5" s="539"/>
    </row>
    <row r="6" spans="1:5" s="54" customFormat="1" ht="20.100000000000001" customHeight="1">
      <c r="A6" s="538" t="s">
        <v>310</v>
      </c>
      <c r="B6" s="539"/>
      <c r="C6" s="539"/>
      <c r="D6" s="539"/>
      <c r="E6" s="539"/>
    </row>
    <row r="7" spans="1:5" s="54" customFormat="1">
      <c r="A7" s="530" t="s">
        <v>282</v>
      </c>
      <c r="B7" s="531"/>
      <c r="C7" s="531"/>
      <c r="D7" s="531"/>
      <c r="E7" s="531"/>
    </row>
    <row r="8" spans="1:5" s="54" customFormat="1">
      <c r="A8" s="530" t="s">
        <v>283</v>
      </c>
      <c r="B8" s="531"/>
      <c r="C8" s="531"/>
      <c r="D8" s="531"/>
      <c r="E8" s="531"/>
    </row>
    <row r="9" spans="1:5" s="54" customFormat="1" ht="11.25" customHeight="1">
      <c r="A9" s="85"/>
    </row>
    <row r="10" spans="1:5">
      <c r="A10" s="535" t="s">
        <v>4</v>
      </c>
      <c r="B10" s="536" t="s">
        <v>281</v>
      </c>
      <c r="C10" s="536" t="s">
        <v>68</v>
      </c>
      <c r="D10" s="536" t="s">
        <v>279</v>
      </c>
      <c r="E10" s="536"/>
    </row>
    <row r="11" spans="1:5" ht="90">
      <c r="A11" s="535"/>
      <c r="B11" s="536"/>
      <c r="C11" s="536"/>
      <c r="D11" s="95" t="s">
        <v>284</v>
      </c>
      <c r="E11" s="95" t="s">
        <v>285</v>
      </c>
    </row>
    <row r="12" spans="1:5">
      <c r="A12" s="107">
        <v>1</v>
      </c>
      <c r="B12" s="95">
        <v>2</v>
      </c>
      <c r="C12" s="95">
        <v>3</v>
      </c>
      <c r="D12" s="95">
        <v>4</v>
      </c>
      <c r="E12" s="95">
        <v>5</v>
      </c>
    </row>
    <row r="13" spans="1:5" ht="34.5" customHeight="1">
      <c r="A13" s="107">
        <v>1</v>
      </c>
      <c r="B13" s="96" t="s">
        <v>286</v>
      </c>
      <c r="C13" s="94"/>
      <c r="D13" s="94"/>
      <c r="E13" s="94"/>
    </row>
    <row r="14" spans="1:5" ht="34.5" customHeight="1">
      <c r="A14" s="107">
        <v>2</v>
      </c>
      <c r="B14" s="96" t="s">
        <v>287</v>
      </c>
      <c r="C14" s="94"/>
      <c r="D14" s="94"/>
      <c r="E14" s="94"/>
    </row>
    <row r="15" spans="1:5" ht="51" customHeight="1">
      <c r="A15" s="107">
        <v>3</v>
      </c>
      <c r="B15" s="96" t="s">
        <v>294</v>
      </c>
      <c r="C15" s="94"/>
      <c r="D15" s="94"/>
      <c r="E15" s="94"/>
    </row>
    <row r="16" spans="1:5" ht="34.5" customHeight="1">
      <c r="A16" s="107" t="s">
        <v>48</v>
      </c>
      <c r="B16" s="96" t="s">
        <v>295</v>
      </c>
      <c r="C16" s="95" t="s">
        <v>162</v>
      </c>
      <c r="D16" s="95" t="s">
        <v>162</v>
      </c>
      <c r="E16" s="94"/>
    </row>
    <row r="17" spans="1:5" ht="51.75" customHeight="1">
      <c r="A17" s="107" t="s">
        <v>49</v>
      </c>
      <c r="B17" s="96" t="s">
        <v>296</v>
      </c>
      <c r="C17" s="95" t="s">
        <v>162</v>
      </c>
      <c r="D17" s="95" t="s">
        <v>162</v>
      </c>
      <c r="E17" s="94"/>
    </row>
    <row r="18" spans="1:5" ht="34.5" customHeight="1">
      <c r="A18" s="107">
        <v>4</v>
      </c>
      <c r="B18" s="96" t="s">
        <v>300</v>
      </c>
      <c r="C18" s="94"/>
      <c r="D18" s="94"/>
      <c r="E18" s="94"/>
    </row>
    <row r="19" spans="1:5" ht="34.5" customHeight="1">
      <c r="A19" s="107">
        <v>5</v>
      </c>
      <c r="B19" s="96" t="s">
        <v>297</v>
      </c>
      <c r="C19" s="94"/>
      <c r="D19" s="94"/>
      <c r="E19" s="94"/>
    </row>
    <row r="20" spans="1:5" ht="34.5" customHeight="1">
      <c r="A20" s="107">
        <v>6</v>
      </c>
      <c r="B20" s="96" t="s">
        <v>288</v>
      </c>
      <c r="C20" s="94"/>
      <c r="D20" s="94"/>
      <c r="E20" s="94"/>
    </row>
    <row r="21" spans="1:5" ht="34.5" customHeight="1">
      <c r="A21" s="107">
        <v>7</v>
      </c>
      <c r="B21" s="96" t="s">
        <v>301</v>
      </c>
      <c r="C21" s="94"/>
      <c r="D21" s="94"/>
      <c r="E21" s="94"/>
    </row>
    <row r="22" spans="1:5" ht="34.5" customHeight="1">
      <c r="A22" s="107">
        <v>8</v>
      </c>
      <c r="B22" s="96" t="s">
        <v>289</v>
      </c>
      <c r="C22" s="532"/>
      <c r="D22" s="532"/>
      <c r="E22" s="532"/>
    </row>
    <row r="23" spans="1:5" ht="45" customHeight="1">
      <c r="A23" s="107">
        <v>9</v>
      </c>
      <c r="B23" s="96" t="s">
        <v>290</v>
      </c>
      <c r="C23" s="532"/>
      <c r="D23" s="532"/>
      <c r="E23" s="532"/>
    </row>
    <row r="24" spans="1:5" ht="45.75" customHeight="1">
      <c r="A24" s="107">
        <v>10</v>
      </c>
      <c r="B24" s="96" t="s">
        <v>291</v>
      </c>
      <c r="C24" s="532"/>
      <c r="D24" s="532"/>
      <c r="E24" s="532"/>
    </row>
    <row r="25" spans="1:5" ht="46.5" customHeight="1">
      <c r="A25" s="107">
        <v>11</v>
      </c>
      <c r="B25" s="96" t="s">
        <v>292</v>
      </c>
      <c r="C25" s="532"/>
      <c r="D25" s="532"/>
      <c r="E25" s="532"/>
    </row>
    <row r="26" spans="1:5" ht="46.5" customHeight="1">
      <c r="A26" s="107">
        <v>12</v>
      </c>
      <c r="B26" s="96" t="s">
        <v>293</v>
      </c>
      <c r="C26" s="532"/>
      <c r="D26" s="532"/>
      <c r="E26" s="532"/>
    </row>
    <row r="27" spans="1:5" ht="34.5" customHeight="1">
      <c r="A27" s="107">
        <v>13</v>
      </c>
      <c r="B27" s="96" t="s">
        <v>298</v>
      </c>
      <c r="C27" s="532"/>
      <c r="D27" s="532"/>
      <c r="E27" s="532"/>
    </row>
    <row r="28" spans="1:5" ht="34.5" customHeight="1">
      <c r="A28" s="107">
        <v>14</v>
      </c>
      <c r="B28" s="96" t="s">
        <v>299</v>
      </c>
      <c r="C28" s="532"/>
      <c r="D28" s="532"/>
      <c r="E28" s="532"/>
    </row>
    <row r="29" spans="1:5">
      <c r="B29" s="97" t="s">
        <v>276</v>
      </c>
    </row>
    <row r="30" spans="1:5" ht="38.25" customHeight="1">
      <c r="B30" s="533" t="s">
        <v>302</v>
      </c>
      <c r="C30" s="534"/>
      <c r="D30" s="534"/>
      <c r="E30" s="534"/>
    </row>
    <row r="31" spans="1:5">
      <c r="B31" s="98" t="s">
        <v>275</v>
      </c>
    </row>
    <row r="32" spans="1:5" ht="88.5" customHeight="1">
      <c r="B32" s="99" t="s">
        <v>303</v>
      </c>
      <c r="C32" s="518" t="s">
        <v>304</v>
      </c>
      <c r="D32" s="518"/>
      <c r="E32" s="518"/>
    </row>
    <row r="34" spans="2:5">
      <c r="B34" t="s">
        <v>305</v>
      </c>
      <c r="D34" s="502" t="s">
        <v>234</v>
      </c>
      <c r="E34" s="502"/>
    </row>
    <row r="35" spans="2:5">
      <c r="B35" t="s">
        <v>306</v>
      </c>
      <c r="D35" s="502" t="s">
        <v>167</v>
      </c>
      <c r="E35" s="502"/>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7.xml><?xml version="1.0" encoding="utf-8"?>
<worksheet xmlns="http://schemas.openxmlformats.org/spreadsheetml/2006/main" xmlns:r="http://schemas.openxmlformats.org/officeDocument/2006/relationships">
  <sheetPr>
    <tabColor rgb="FFC00000"/>
    <pageSetUpPr fitToPage="1"/>
  </sheetPr>
  <dimension ref="A1:KFI45"/>
  <sheetViews>
    <sheetView zoomScale="85" zoomScaleNormal="85" zoomScaleSheetLayoutView="85" workbookViewId="0">
      <selection activeCell="H20" sqref="H20"/>
    </sheetView>
  </sheetViews>
  <sheetFormatPr defaultRowHeight="15"/>
  <cols>
    <col min="1" max="1" width="5.5703125" style="104" customWidth="1"/>
    <col min="2" max="2" width="67.28515625" customWidth="1"/>
    <col min="3" max="3" width="28.85546875" customWidth="1"/>
  </cols>
  <sheetData>
    <row r="1" spans="1:7601" s="54" customFormat="1" ht="28.5">
      <c r="A1" s="109"/>
      <c r="B1" s="110"/>
      <c r="C1" s="123" t="s">
        <v>381</v>
      </c>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row>
    <row r="2" spans="1:7601" s="54" customFormat="1">
      <c r="A2" s="109"/>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row>
    <row r="3" spans="1:7601" s="54" customFormat="1">
      <c r="A3" s="542" t="s">
        <v>345</v>
      </c>
      <c r="B3" s="543"/>
      <c r="C3" s="54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row>
    <row r="4" spans="1:7601" s="61" customFormat="1">
      <c r="A4" s="542" t="s">
        <v>382</v>
      </c>
      <c r="B4" s="543"/>
      <c r="C4" s="543"/>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row>
    <row r="5" spans="1:7601" s="61" customFormat="1">
      <c r="A5" s="542" t="s">
        <v>383</v>
      </c>
      <c r="B5" s="543"/>
      <c r="C5" s="543"/>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row>
    <row r="6" spans="1:7601" s="100" customFormat="1">
      <c r="A6" s="542" t="e">
        <f>#REF!</f>
        <v>#REF!</v>
      </c>
      <c r="B6" s="543"/>
      <c r="C6" s="543"/>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row>
    <row r="7" spans="1:7601" s="54" customFormat="1">
      <c r="A7" s="540"/>
      <c r="B7" s="541"/>
      <c r="C7" s="541"/>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row>
    <row r="8" spans="1:7601" s="92" customFormat="1" ht="31.5">
      <c r="A8" s="105" t="s">
        <v>4</v>
      </c>
      <c r="B8" s="101" t="s">
        <v>311</v>
      </c>
      <c r="C8" s="101" t="s">
        <v>312</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row>
    <row r="9" spans="1:7601" s="92" customFormat="1" ht="15.75">
      <c r="A9" s="105">
        <v>1</v>
      </c>
      <c r="B9" s="102" t="s">
        <v>313</v>
      </c>
      <c r="C9" s="102" t="s">
        <v>314</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row>
    <row r="10" spans="1:7601" s="92" customFormat="1" ht="31.5">
      <c r="A10" s="105">
        <v>2</v>
      </c>
      <c r="B10" s="102" t="s">
        <v>315</v>
      </c>
      <c r="C10" s="102" t="s">
        <v>314</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row>
    <row r="11" spans="1:7601" s="92" customFormat="1" ht="15.75">
      <c r="A11" s="105">
        <v>3</v>
      </c>
      <c r="B11" s="102" t="s">
        <v>316</v>
      </c>
      <c r="C11" s="102" t="s">
        <v>314</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row>
    <row r="12" spans="1:7601" s="92" customFormat="1" ht="31.5">
      <c r="A12" s="105">
        <v>4</v>
      </c>
      <c r="B12" s="102" t="s">
        <v>317</v>
      </c>
      <c r="C12" s="102" t="s">
        <v>314</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row>
    <row r="13" spans="1:7601" s="92" customFormat="1" ht="15.75">
      <c r="A13" s="105">
        <v>5</v>
      </c>
      <c r="B13" s="102" t="s">
        <v>318</v>
      </c>
      <c r="C13" s="102" t="s">
        <v>314</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row>
    <row r="14" spans="1:7601" s="92" customFormat="1" ht="31.5">
      <c r="A14" s="105">
        <v>6</v>
      </c>
      <c r="B14" s="102" t="s">
        <v>319</v>
      </c>
      <c r="C14" s="102" t="s">
        <v>314</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row>
    <row r="15" spans="1:7601" s="92" customFormat="1" ht="15.75">
      <c r="A15" s="105">
        <v>7</v>
      </c>
      <c r="B15" s="102" t="s">
        <v>320</v>
      </c>
      <c r="C15" s="102" t="s">
        <v>314</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row>
    <row r="16" spans="1:7601" s="92" customFormat="1" ht="47.25">
      <c r="A16" s="105">
        <v>8</v>
      </c>
      <c r="B16" s="103" t="s">
        <v>321</v>
      </c>
      <c r="C16" s="102" t="s">
        <v>314</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row>
    <row r="17" spans="1:7601" s="92" customFormat="1" ht="31.5">
      <c r="A17" s="105">
        <v>9</v>
      </c>
      <c r="B17" s="103" t="s">
        <v>322</v>
      </c>
      <c r="C17" s="102" t="s">
        <v>314</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row>
    <row r="18" spans="1:7601" s="92" customFormat="1" ht="63">
      <c r="A18" s="105">
        <v>10</v>
      </c>
      <c r="B18" s="103" t="s">
        <v>323</v>
      </c>
      <c r="C18" s="102" t="s">
        <v>314</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row>
    <row r="19" spans="1:7601" s="92" customFormat="1" ht="31.5">
      <c r="A19" s="105">
        <v>11</v>
      </c>
      <c r="B19" s="103" t="s">
        <v>324</v>
      </c>
      <c r="C19" s="102" t="s">
        <v>314</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row>
    <row r="20" spans="1:7601" s="92" customFormat="1" ht="31.5">
      <c r="A20" s="105">
        <v>12</v>
      </c>
      <c r="B20" s="103" t="s">
        <v>325</v>
      </c>
      <c r="C20" s="103" t="s">
        <v>314</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row>
    <row r="21" spans="1:7601" s="92" customFormat="1" ht="115.5" customHeight="1">
      <c r="A21" s="105">
        <v>13</v>
      </c>
      <c r="B21" s="103" t="s">
        <v>326</v>
      </c>
      <c r="C21" s="103" t="s">
        <v>314</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row>
    <row r="22" spans="1:7601" s="92" customFormat="1" ht="47.25">
      <c r="A22" s="105">
        <v>14</v>
      </c>
      <c r="B22" s="103" t="s">
        <v>327</v>
      </c>
      <c r="C22" s="102" t="s">
        <v>314</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row>
    <row r="23" spans="1:7601" s="92" customFormat="1" ht="31.5">
      <c r="A23" s="105">
        <v>15</v>
      </c>
      <c r="B23" s="103" t="s">
        <v>328</v>
      </c>
      <c r="C23" s="102" t="s">
        <v>314</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row>
    <row r="24" spans="1:7601" s="92" customFormat="1" ht="31.5">
      <c r="A24" s="105">
        <v>16</v>
      </c>
      <c r="B24" s="103" t="s">
        <v>329</v>
      </c>
      <c r="C24" s="102" t="s">
        <v>314</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row>
    <row r="25" spans="1:7601" s="92" customFormat="1" ht="47.25">
      <c r="A25" s="105">
        <v>17</v>
      </c>
      <c r="B25" s="103" t="s">
        <v>330</v>
      </c>
      <c r="C25" s="102" t="s">
        <v>314</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row>
    <row r="26" spans="1:7601" s="92" customFormat="1" ht="31.5">
      <c r="A26" s="105">
        <v>18</v>
      </c>
      <c r="B26" s="102" t="s">
        <v>331</v>
      </c>
      <c r="C26" s="102" t="s">
        <v>314</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row>
    <row r="27" spans="1:7601" s="92" customFormat="1" ht="31.5">
      <c r="A27" s="105">
        <v>19</v>
      </c>
      <c r="B27" s="103" t="s">
        <v>332</v>
      </c>
      <c r="C27" s="102" t="s">
        <v>314</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row>
    <row r="28" spans="1:7601" s="92" customFormat="1" ht="63">
      <c r="A28" s="105">
        <v>20</v>
      </c>
      <c r="B28" s="103" t="s">
        <v>333</v>
      </c>
      <c r="C28" s="102" t="s">
        <v>314</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row>
    <row r="29" spans="1:7601" s="92" customFormat="1" ht="47.25">
      <c r="A29" s="105">
        <v>21</v>
      </c>
      <c r="B29" s="103" t="s">
        <v>334</v>
      </c>
      <c r="C29" s="102" t="s">
        <v>314</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row>
    <row r="30" spans="1:7601" s="92" customFormat="1" ht="47.25">
      <c r="A30" s="105">
        <v>22</v>
      </c>
      <c r="B30" s="103" t="s">
        <v>335</v>
      </c>
      <c r="C30" s="102" t="s">
        <v>314</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row>
    <row r="31" spans="1:7601" s="92" customFormat="1" ht="31.5">
      <c r="A31" s="105">
        <v>23</v>
      </c>
      <c r="B31" s="103" t="s">
        <v>336</v>
      </c>
      <c r="C31" s="102" t="s">
        <v>314</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row>
    <row r="32" spans="1:7601" s="92" customFormat="1" ht="31.5">
      <c r="A32" s="105">
        <v>24</v>
      </c>
      <c r="B32" s="103" t="s">
        <v>337</v>
      </c>
      <c r="C32" s="102" t="s">
        <v>314</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row>
    <row r="33" spans="1:7601" s="92" customFormat="1" ht="63">
      <c r="A33" s="105">
        <v>25</v>
      </c>
      <c r="B33" s="103" t="s">
        <v>338</v>
      </c>
      <c r="C33" s="102" t="s">
        <v>314</v>
      </c>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row>
    <row r="34" spans="1:7601" s="92" customFormat="1" ht="15.75">
      <c r="A34" s="105">
        <v>26</v>
      </c>
      <c r="B34" s="103" t="s">
        <v>339</v>
      </c>
      <c r="C34" s="102" t="s">
        <v>314</v>
      </c>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row>
    <row r="35" spans="1:7601" s="92" customFormat="1" ht="31.5">
      <c r="A35" s="105">
        <v>27</v>
      </c>
      <c r="B35" s="102" t="s">
        <v>340</v>
      </c>
      <c r="C35" s="102" t="s">
        <v>314</v>
      </c>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row>
    <row r="36" spans="1:7601" s="92" customFormat="1" ht="31.5">
      <c r="A36" s="105">
        <v>28</v>
      </c>
      <c r="B36" s="103" t="s">
        <v>341</v>
      </c>
      <c r="C36" s="102" t="s">
        <v>314</v>
      </c>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row>
    <row r="37" spans="1:7601" s="92" customFormat="1" ht="47.25">
      <c r="A37" s="105">
        <v>29</v>
      </c>
      <c r="B37" s="103" t="s">
        <v>342</v>
      </c>
      <c r="C37" s="102" t="s">
        <v>314</v>
      </c>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row>
    <row r="38" spans="1:7601" s="92" customFormat="1" ht="78.75">
      <c r="A38" s="105">
        <v>30</v>
      </c>
      <c r="B38" s="103" t="s">
        <v>343</v>
      </c>
      <c r="C38" s="102" t="s">
        <v>314</v>
      </c>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row>
    <row r="39" spans="1:7601" s="92" customFormat="1" ht="78.75">
      <c r="A39" s="105">
        <v>31</v>
      </c>
      <c r="B39" s="103" t="s">
        <v>344</v>
      </c>
      <c r="C39" s="102" t="s">
        <v>314</v>
      </c>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row>
    <row r="40" spans="1:7601" s="92" customFormat="1">
      <c r="A40" s="106"/>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row>
    <row r="41" spans="1:7601" s="92" customFormat="1">
      <c r="A41" s="106"/>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row>
    <row r="42" spans="1:7601" s="92" customFormat="1">
      <c r="A42" s="106"/>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row>
    <row r="43" spans="1:7601" s="92" customFormat="1">
      <c r="A43" s="106"/>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row>
    <row r="44" spans="1:7601" s="92" customFormat="1">
      <c r="A44" s="106"/>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row>
    <row r="45" spans="1:7601" s="92" customFormat="1">
      <c r="A45" s="106"/>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row>
  </sheetData>
  <mergeCells count="5">
    <mergeCell ref="A7:C7"/>
    <mergeCell ref="A5:C5"/>
    <mergeCell ref="A3:C3"/>
    <mergeCell ref="A4:C4"/>
    <mergeCell ref="A6:C6"/>
  </mergeCells>
  <hyperlinks>
    <hyperlink ref="B23" r:id="rId1" location="n29" display="http://zakon2.rada.gov.ua/laws/show/z0643-16/print - n29"/>
  </hyperlinks>
  <pageMargins left="0.7" right="0.7" top="0.75" bottom="0.75" header="0.3" footer="0.3"/>
  <pageSetup paperSize="9" scale="86" fitToHeight="0" orientation="portrait" horizontalDpi="1200" r:id="rId2"/>
</worksheet>
</file>

<file path=xl/worksheets/sheet8.xml><?xml version="1.0" encoding="utf-8"?>
<worksheet xmlns="http://schemas.openxmlformats.org/spreadsheetml/2006/main" xmlns:r="http://schemas.openxmlformats.org/officeDocument/2006/relationships">
  <sheetPr>
    <pageSetUpPr fitToPage="1"/>
  </sheetPr>
  <dimension ref="A1:G53"/>
  <sheetViews>
    <sheetView view="pageBreakPreview" zoomScaleNormal="100" zoomScaleSheetLayoutView="100" workbookViewId="0">
      <selection activeCell="K21" sqref="K21"/>
    </sheetView>
  </sheetViews>
  <sheetFormatPr defaultRowHeight="15"/>
  <cols>
    <col min="1" max="1" width="4.7109375" style="54" customWidth="1"/>
    <col min="2" max="2" width="20.7109375" style="54" customWidth="1"/>
    <col min="3" max="3" width="15.7109375" style="54" customWidth="1"/>
    <col min="4" max="4" width="15.140625" style="54" customWidth="1"/>
    <col min="5" max="5" width="19.28515625" style="54" customWidth="1"/>
    <col min="6" max="6" width="16.140625" style="54" customWidth="1"/>
  </cols>
  <sheetData>
    <row r="1" spans="1:7" ht="14.45" customHeight="1">
      <c r="E1" s="127"/>
      <c r="F1" s="127" t="s">
        <v>378</v>
      </c>
      <c r="G1" s="122"/>
    </row>
    <row r="2" spans="1:7">
      <c r="B2" s="54" t="s">
        <v>3</v>
      </c>
    </row>
    <row r="3" spans="1:7">
      <c r="B3" s="54" t="s">
        <v>212</v>
      </c>
    </row>
    <row r="4" spans="1:7">
      <c r="B4" s="54" t="s">
        <v>211</v>
      </c>
    </row>
    <row r="6" spans="1:7">
      <c r="A6" s="505" t="s">
        <v>373</v>
      </c>
      <c r="B6" s="505"/>
      <c r="C6" s="505"/>
      <c r="D6" s="505"/>
      <c r="E6" s="505"/>
      <c r="F6" s="505"/>
    </row>
    <row r="7" spans="1:7">
      <c r="A7" s="505" t="s">
        <v>213</v>
      </c>
      <c r="B7" s="505"/>
      <c r="C7" s="505"/>
      <c r="D7" s="505"/>
      <c r="E7" s="505"/>
      <c r="F7" s="505"/>
      <c r="G7" s="28"/>
    </row>
    <row r="8" spans="1:7">
      <c r="A8" s="505" t="s">
        <v>214</v>
      </c>
      <c r="B8" s="505"/>
      <c r="C8" s="505"/>
      <c r="D8" s="505"/>
      <c r="E8" s="505"/>
      <c r="F8" s="505"/>
    </row>
    <row r="9" spans="1:7">
      <c r="A9" s="505" t="s">
        <v>216</v>
      </c>
      <c r="B9" s="505"/>
      <c r="C9" s="505"/>
      <c r="D9" s="505"/>
      <c r="E9" s="505"/>
      <c r="F9" s="505"/>
    </row>
    <row r="10" spans="1:7">
      <c r="A10" s="505" t="s">
        <v>215</v>
      </c>
      <c r="B10" s="505"/>
      <c r="C10" s="505"/>
      <c r="D10" s="505"/>
      <c r="E10" s="505"/>
      <c r="F10" s="505"/>
    </row>
    <row r="11" spans="1:7">
      <c r="A11" s="526"/>
      <c r="B11" s="526"/>
      <c r="C11" s="526"/>
      <c r="D11" s="526"/>
      <c r="E11" s="526"/>
      <c r="F11" s="526"/>
    </row>
    <row r="13" spans="1:7">
      <c r="A13" s="549" t="s">
        <v>4</v>
      </c>
      <c r="B13" s="550" t="s">
        <v>206</v>
      </c>
      <c r="C13" s="550" t="s">
        <v>207</v>
      </c>
      <c r="D13" s="549" t="s">
        <v>204</v>
      </c>
      <c r="E13" s="549"/>
      <c r="F13" s="549"/>
    </row>
    <row r="14" spans="1:7" ht="99.75" customHeight="1">
      <c r="A14" s="549"/>
      <c r="B14" s="551"/>
      <c r="C14" s="551"/>
      <c r="D14" s="27" t="s">
        <v>208</v>
      </c>
      <c r="E14" s="27" t="s">
        <v>209</v>
      </c>
      <c r="F14" s="27" t="s">
        <v>210</v>
      </c>
    </row>
    <row r="15" spans="1:7">
      <c r="A15" s="549"/>
      <c r="B15" s="53"/>
      <c r="C15" s="53"/>
      <c r="E15" s="52"/>
      <c r="F15" s="52"/>
    </row>
    <row r="16" spans="1:7">
      <c r="A16" s="549"/>
      <c r="B16" s="53"/>
      <c r="C16" s="53"/>
      <c r="D16" s="52"/>
      <c r="E16" s="52"/>
      <c r="F16" s="52"/>
    </row>
    <row r="17" spans="1:6">
      <c r="A17" s="549"/>
      <c r="B17" s="53"/>
      <c r="C17" s="53"/>
      <c r="D17" s="52"/>
      <c r="E17" s="52"/>
      <c r="F17" s="52"/>
    </row>
    <row r="18" spans="1:6">
      <c r="A18" s="549"/>
      <c r="B18" s="53"/>
      <c r="C18" s="53"/>
      <c r="D18" s="55"/>
      <c r="E18" s="52"/>
      <c r="F18" s="55"/>
    </row>
    <row r="19" spans="1:6">
      <c r="A19" s="51">
        <v>1</v>
      </c>
      <c r="B19" s="51">
        <v>2</v>
      </c>
      <c r="C19" s="51">
        <v>3</v>
      </c>
      <c r="D19" s="51">
        <v>4</v>
      </c>
      <c r="E19" s="51">
        <v>5</v>
      </c>
      <c r="F19" s="51">
        <v>6</v>
      </c>
    </row>
    <row r="20" spans="1:6">
      <c r="A20" s="56"/>
      <c r="B20" s="56"/>
      <c r="C20" s="56"/>
      <c r="D20" s="56"/>
      <c r="E20" s="56"/>
      <c r="F20" s="56"/>
    </row>
    <row r="21" spans="1:6">
      <c r="A21" s="56"/>
      <c r="B21" s="56"/>
      <c r="C21" s="56"/>
      <c r="D21" s="56"/>
      <c r="E21" s="56"/>
      <c r="F21" s="56"/>
    </row>
    <row r="22" spans="1:6">
      <c r="A22" s="520" t="s">
        <v>205</v>
      </c>
      <c r="B22" s="520"/>
      <c r="C22" s="56"/>
      <c r="D22" s="56"/>
      <c r="E22" s="56"/>
      <c r="F22" s="56"/>
    </row>
    <row r="24" spans="1:6" ht="15.75">
      <c r="B24" s="59" t="s">
        <v>217</v>
      </c>
    </row>
    <row r="26" spans="1:6" ht="15.75">
      <c r="A26" s="61"/>
      <c r="B26" s="60" t="s">
        <v>223</v>
      </c>
    </row>
    <row r="28" spans="1:6" s="57" customFormat="1" ht="180">
      <c r="A28" s="54"/>
      <c r="B28" s="51" t="s">
        <v>219</v>
      </c>
      <c r="C28" s="51" t="s">
        <v>220</v>
      </c>
      <c r="D28" s="49" t="s">
        <v>218</v>
      </c>
      <c r="E28" s="51" t="s">
        <v>221</v>
      </c>
      <c r="F28" s="54"/>
    </row>
    <row r="29" spans="1:6" ht="15.75">
      <c r="B29" s="49">
        <v>1</v>
      </c>
      <c r="C29" s="49">
        <v>2</v>
      </c>
      <c r="D29" s="49">
        <v>3</v>
      </c>
      <c r="E29" s="49">
        <v>4</v>
      </c>
    </row>
    <row r="30" spans="1:6" ht="15.75">
      <c r="B30" s="49"/>
      <c r="C30" s="50"/>
      <c r="D30" s="50"/>
      <c r="E30" s="50"/>
    </row>
    <row r="31" spans="1:6" ht="15.75">
      <c r="B31" s="49"/>
      <c r="C31" s="50"/>
      <c r="D31" s="50"/>
      <c r="E31" s="50"/>
    </row>
    <row r="32" spans="1:6">
      <c r="B32" s="58"/>
      <c r="C32" s="58"/>
      <c r="D32" s="58"/>
      <c r="E32" s="58"/>
    </row>
    <row r="33" spans="2:5">
      <c r="B33" s="58"/>
      <c r="C33" s="58"/>
      <c r="D33" s="58"/>
      <c r="E33" s="58"/>
    </row>
    <row r="35" spans="2:5" ht="15.75">
      <c r="B35" s="60" t="s">
        <v>222</v>
      </c>
    </row>
    <row r="37" spans="2:5" ht="73.5" customHeight="1">
      <c r="B37" s="51" t="s">
        <v>225</v>
      </c>
      <c r="C37" s="546" t="s">
        <v>224</v>
      </c>
      <c r="D37" s="547"/>
      <c r="E37" s="548"/>
    </row>
    <row r="38" spans="2:5" ht="70.5" customHeight="1">
      <c r="B38" s="49"/>
      <c r="C38" s="51" t="s">
        <v>226</v>
      </c>
      <c r="D38" s="51" t="s">
        <v>227</v>
      </c>
      <c r="E38" s="51" t="s">
        <v>228</v>
      </c>
    </row>
    <row r="39" spans="2:5" ht="15.75">
      <c r="B39" s="49">
        <v>1</v>
      </c>
      <c r="C39" s="49">
        <v>2</v>
      </c>
      <c r="D39" s="49">
        <v>3</v>
      </c>
      <c r="E39" s="49">
        <v>4</v>
      </c>
    </row>
    <row r="40" spans="2:5" ht="15.75">
      <c r="B40" s="50"/>
      <c r="C40" s="50"/>
      <c r="D40" s="50"/>
      <c r="E40" s="50"/>
    </row>
    <row r="41" spans="2:5" ht="15.75">
      <c r="B41" s="50"/>
      <c r="C41" s="50"/>
      <c r="D41" s="50"/>
      <c r="E41" s="50"/>
    </row>
    <row r="43" spans="2:5" ht="15" customHeight="1">
      <c r="B43" s="136" t="e">
        <f>#REF!</f>
        <v>#REF!</v>
      </c>
      <c r="C43" s="26" t="s">
        <v>229</v>
      </c>
      <c r="E43" s="139" t="e">
        <f>#REF!</f>
        <v>#REF!</v>
      </c>
    </row>
    <row r="44" spans="2:5">
      <c r="B44" s="26" t="s">
        <v>169</v>
      </c>
      <c r="C44" s="26" t="s">
        <v>230</v>
      </c>
      <c r="E44" s="126" t="s">
        <v>167</v>
      </c>
    </row>
    <row r="46" spans="2:5">
      <c r="B46" s="75"/>
    </row>
    <row r="47" spans="2:5" ht="63.75" customHeight="1">
      <c r="B47" s="544" t="s">
        <v>231</v>
      </c>
      <c r="C47" s="545"/>
      <c r="D47" s="545"/>
      <c r="E47" s="545"/>
    </row>
    <row r="48" spans="2:5">
      <c r="B48" s="544"/>
      <c r="C48" s="545"/>
      <c r="D48" s="545"/>
      <c r="E48" s="545"/>
    </row>
    <row r="49" spans="2:5">
      <c r="B49" s="544" t="s">
        <v>232</v>
      </c>
      <c r="C49" s="545"/>
      <c r="D49" s="545"/>
      <c r="E49" s="545"/>
    </row>
    <row r="50" spans="2:5">
      <c r="B50" s="544"/>
      <c r="C50" s="545"/>
      <c r="D50" s="545"/>
      <c r="E50" s="545"/>
    </row>
    <row r="51" spans="2:5" ht="73.5" customHeight="1">
      <c r="B51" s="544" t="s">
        <v>233</v>
      </c>
      <c r="C51" s="545"/>
      <c r="D51" s="545"/>
      <c r="E51" s="545"/>
    </row>
    <row r="52" spans="2:5">
      <c r="B52" s="544"/>
      <c r="C52" s="545"/>
      <c r="D52" s="545"/>
      <c r="E52" s="545"/>
    </row>
    <row r="53" spans="2:5">
      <c r="B53" s="544"/>
      <c r="C53" s="545"/>
      <c r="D53" s="545"/>
      <c r="E53" s="545"/>
    </row>
  </sheetData>
  <mergeCells count="19">
    <mergeCell ref="C37:E37"/>
    <mergeCell ref="A11:F11"/>
    <mergeCell ref="A6:F6"/>
    <mergeCell ref="A13:A18"/>
    <mergeCell ref="D13:F13"/>
    <mergeCell ref="A22:B22"/>
    <mergeCell ref="B13:B14"/>
    <mergeCell ref="C13:C14"/>
    <mergeCell ref="A7:F7"/>
    <mergeCell ref="A8:F8"/>
    <mergeCell ref="A9:F9"/>
    <mergeCell ref="A10:F10"/>
    <mergeCell ref="B53:E53"/>
    <mergeCell ref="B47:E47"/>
    <mergeCell ref="B48:E48"/>
    <mergeCell ref="B50:E50"/>
    <mergeCell ref="B52:E52"/>
    <mergeCell ref="B49:E49"/>
    <mergeCell ref="B51:E51"/>
  </mergeCells>
  <pageMargins left="0.7" right="0.7" top="0.75" bottom="0.75" header="0.3" footer="0.3"/>
  <pageSetup paperSize="9" scale="96" fitToHeight="0" orientation="portrait" horizontalDpi="1200" r:id="rId1"/>
</worksheet>
</file>

<file path=xl/worksheets/sheet9.xml><?xml version="1.0" encoding="utf-8"?>
<worksheet xmlns="http://schemas.openxmlformats.org/spreadsheetml/2006/main" xmlns:r="http://schemas.openxmlformats.org/officeDocument/2006/relationships">
  <dimension ref="A1:S114"/>
  <sheetViews>
    <sheetView view="pageBreakPreview" zoomScale="70" zoomScaleNormal="55" zoomScaleSheetLayoutView="70" workbookViewId="0">
      <pane xSplit="3" ySplit="14" topLeftCell="D96" activePane="bottomRight" state="frozen"/>
      <selection pane="topRight" activeCell="D1" sqref="D1"/>
      <selection pane="bottomLeft" activeCell="A15" sqref="A15"/>
      <selection pane="bottomRight" activeCell="S106" sqref="S106"/>
    </sheetView>
  </sheetViews>
  <sheetFormatPr defaultColWidth="29.5703125" defaultRowHeight="15"/>
  <cols>
    <col min="1" max="1" width="10.5703125" style="309" customWidth="1"/>
    <col min="2" max="2" width="33.140625" style="292" customWidth="1"/>
    <col min="3" max="3" width="10.28515625" style="292" customWidth="1"/>
    <col min="4" max="4" width="14.140625" style="292" customWidth="1"/>
    <col min="5" max="5" width="13.85546875" style="292" customWidth="1"/>
    <col min="6" max="6" width="10.5703125" style="292" customWidth="1"/>
    <col min="7" max="7" width="12.7109375" style="292" bestFit="1" customWidth="1"/>
    <col min="8" max="8" width="9.7109375" style="292" customWidth="1"/>
    <col min="9" max="9" width="10.42578125" style="292" customWidth="1"/>
    <col min="10" max="10" width="12.7109375" style="292" bestFit="1" customWidth="1"/>
    <col min="11" max="11" width="10.28515625" style="292" customWidth="1"/>
    <col min="12" max="12" width="11" style="292" customWidth="1"/>
    <col min="13" max="13" width="9.7109375" style="292" customWidth="1"/>
    <col min="14" max="14" width="9.5703125" style="292" customWidth="1"/>
    <col min="15" max="15" width="10.28515625" style="292" customWidth="1"/>
    <col min="16" max="16" width="8.5703125" style="292" bestFit="1" customWidth="1"/>
    <col min="17" max="17" width="10.28515625" style="292" customWidth="1"/>
    <col min="18" max="18" width="11.28515625" style="292" customWidth="1"/>
    <col min="19" max="16384" width="29.5703125" style="292"/>
  </cols>
  <sheetData>
    <row r="1" spans="1:19" ht="16.5">
      <c r="G1" s="310"/>
      <c r="N1" s="311"/>
      <c r="O1" s="293"/>
      <c r="P1" s="293"/>
      <c r="Q1" s="312"/>
    </row>
    <row r="2" spans="1:19" ht="16.5">
      <c r="N2" s="311"/>
      <c r="O2" s="293"/>
      <c r="P2" s="293"/>
      <c r="Q2" s="293"/>
    </row>
    <row r="3" spans="1:19" ht="29.45" customHeight="1">
      <c r="N3" s="311"/>
      <c r="O3" s="313"/>
      <c r="P3" s="313"/>
      <c r="Q3" s="313"/>
    </row>
    <row r="4" spans="1:19" ht="16.5">
      <c r="B4" s="314"/>
    </row>
    <row r="5" spans="1:19" ht="17.25">
      <c r="B5" s="552" t="s">
        <v>375</v>
      </c>
      <c r="C5" s="568"/>
      <c r="D5" s="568"/>
      <c r="E5" s="568"/>
      <c r="F5" s="568"/>
      <c r="G5" s="568"/>
      <c r="H5" s="568"/>
      <c r="I5" s="568"/>
      <c r="J5" s="568"/>
      <c r="K5" s="568"/>
      <c r="L5" s="568"/>
      <c r="M5" s="568"/>
      <c r="N5" s="568"/>
      <c r="O5" s="568"/>
      <c r="P5" s="568"/>
      <c r="Q5" s="568"/>
      <c r="R5" s="568"/>
      <c r="S5" s="291"/>
    </row>
    <row r="6" spans="1:19" ht="34.5" customHeight="1">
      <c r="B6" s="553" t="s">
        <v>556</v>
      </c>
      <c r="C6" s="553"/>
      <c r="D6" s="553"/>
      <c r="E6" s="553"/>
      <c r="F6" s="553"/>
      <c r="G6" s="553"/>
      <c r="H6" s="553"/>
      <c r="I6" s="553"/>
      <c r="J6" s="553"/>
      <c r="K6" s="553"/>
      <c r="L6" s="553"/>
      <c r="M6" s="553"/>
      <c r="N6" s="553"/>
      <c r="O6" s="553"/>
      <c r="P6" s="553"/>
      <c r="Q6" s="553"/>
      <c r="R6" s="553"/>
      <c r="S6" s="291"/>
    </row>
    <row r="7" spans="1:19" ht="17.25">
      <c r="B7" s="569" t="e">
        <f>#REF!</f>
        <v>#REF!</v>
      </c>
      <c r="C7" s="569"/>
      <c r="D7" s="569"/>
      <c r="E7" s="569"/>
      <c r="F7" s="569"/>
      <c r="G7" s="569"/>
      <c r="H7" s="569"/>
      <c r="I7" s="569"/>
      <c r="J7" s="569"/>
      <c r="K7" s="569"/>
      <c r="L7" s="569"/>
      <c r="M7" s="569"/>
      <c r="N7" s="569"/>
      <c r="O7" s="569"/>
      <c r="P7" s="569"/>
      <c r="Q7" s="569"/>
      <c r="R7" s="569"/>
      <c r="S7" s="315"/>
    </row>
    <row r="8" spans="1:19">
      <c r="B8" s="316"/>
      <c r="C8" s="291"/>
      <c r="D8" s="291"/>
      <c r="E8" s="291"/>
      <c r="F8" s="291"/>
      <c r="G8" s="291"/>
      <c r="H8" s="291"/>
      <c r="I8" s="291"/>
      <c r="J8" s="291"/>
      <c r="K8" s="291"/>
      <c r="L8" s="291"/>
      <c r="M8" s="291"/>
      <c r="N8" s="291"/>
      <c r="O8" s="291"/>
      <c r="P8" s="291"/>
      <c r="Q8" s="291"/>
      <c r="R8" s="291"/>
      <c r="S8" s="291"/>
    </row>
    <row r="9" spans="1:19" ht="15.6" customHeight="1">
      <c r="A9" s="570" t="s">
        <v>4</v>
      </c>
      <c r="B9" s="567" t="s">
        <v>402</v>
      </c>
      <c r="C9" s="567" t="s">
        <v>519</v>
      </c>
      <c r="D9" s="567" t="s">
        <v>520</v>
      </c>
      <c r="E9" s="567"/>
      <c r="F9" s="567"/>
      <c r="G9" s="567" t="s">
        <v>521</v>
      </c>
      <c r="H9" s="567"/>
      <c r="I9" s="567"/>
      <c r="J9" s="567"/>
      <c r="K9" s="567"/>
      <c r="L9" s="567"/>
      <c r="M9" s="567"/>
      <c r="N9" s="567"/>
      <c r="O9" s="567"/>
      <c r="P9" s="567"/>
      <c r="Q9" s="567"/>
      <c r="R9" s="567"/>
      <c r="S9" s="291"/>
    </row>
    <row r="10" spans="1:19" ht="45" customHeight="1">
      <c r="A10" s="570"/>
      <c r="B10" s="567"/>
      <c r="C10" s="567"/>
      <c r="D10" s="567"/>
      <c r="E10" s="567"/>
      <c r="F10" s="567"/>
      <c r="G10" s="567" t="s">
        <v>403</v>
      </c>
      <c r="H10" s="567"/>
      <c r="I10" s="567"/>
      <c r="J10" s="567" t="s">
        <v>122</v>
      </c>
      <c r="K10" s="567"/>
      <c r="L10" s="567"/>
      <c r="M10" s="567" t="s">
        <v>86</v>
      </c>
      <c r="N10" s="567"/>
      <c r="O10" s="567"/>
      <c r="P10" s="567" t="s">
        <v>522</v>
      </c>
      <c r="Q10" s="567"/>
      <c r="R10" s="567"/>
      <c r="S10" s="291" t="s">
        <v>557</v>
      </c>
    </row>
    <row r="11" spans="1:19" ht="15.6" customHeight="1">
      <c r="A11" s="570"/>
      <c r="B11" s="567"/>
      <c r="C11" s="567"/>
      <c r="D11" s="555" t="s">
        <v>523</v>
      </c>
      <c r="E11" s="555" t="s">
        <v>524</v>
      </c>
      <c r="F11" s="555"/>
      <c r="G11" s="555" t="s">
        <v>523</v>
      </c>
      <c r="H11" s="555" t="s">
        <v>524</v>
      </c>
      <c r="I11" s="555"/>
      <c r="J11" s="555" t="s">
        <v>523</v>
      </c>
      <c r="K11" s="555" t="s">
        <v>524</v>
      </c>
      <c r="L11" s="555"/>
      <c r="M11" s="555" t="s">
        <v>523</v>
      </c>
      <c r="N11" s="555" t="s">
        <v>524</v>
      </c>
      <c r="O11" s="555"/>
      <c r="P11" s="555" t="s">
        <v>523</v>
      </c>
      <c r="Q11" s="555" t="s">
        <v>524</v>
      </c>
      <c r="R11" s="555"/>
      <c r="S11" s="291"/>
    </row>
    <row r="12" spans="1:19" ht="15.75" customHeight="1">
      <c r="A12" s="570"/>
      <c r="B12" s="567"/>
      <c r="C12" s="567"/>
      <c r="D12" s="555"/>
      <c r="E12" s="555" t="s">
        <v>525</v>
      </c>
      <c r="F12" s="555" t="s">
        <v>526</v>
      </c>
      <c r="G12" s="555"/>
      <c r="H12" s="555" t="s">
        <v>525</v>
      </c>
      <c r="I12" s="555" t="s">
        <v>526</v>
      </c>
      <c r="J12" s="555"/>
      <c r="K12" s="555" t="s">
        <v>525</v>
      </c>
      <c r="L12" s="555" t="s">
        <v>526</v>
      </c>
      <c r="M12" s="555"/>
      <c r="N12" s="555" t="s">
        <v>525</v>
      </c>
      <c r="O12" s="555" t="s">
        <v>526</v>
      </c>
      <c r="P12" s="555"/>
      <c r="Q12" s="555" t="s">
        <v>525</v>
      </c>
      <c r="R12" s="555" t="s">
        <v>526</v>
      </c>
      <c r="S12" s="291"/>
    </row>
    <row r="13" spans="1:19" ht="31.5" customHeight="1">
      <c r="A13" s="570"/>
      <c r="B13" s="567"/>
      <c r="C13" s="567"/>
      <c r="D13" s="555"/>
      <c r="E13" s="555"/>
      <c r="F13" s="555"/>
      <c r="G13" s="555"/>
      <c r="H13" s="555"/>
      <c r="I13" s="555"/>
      <c r="J13" s="555"/>
      <c r="K13" s="555"/>
      <c r="L13" s="555"/>
      <c r="M13" s="555"/>
      <c r="N13" s="555"/>
      <c r="O13" s="555"/>
      <c r="P13" s="555"/>
      <c r="Q13" s="555"/>
      <c r="R13" s="555"/>
      <c r="S13" s="291"/>
    </row>
    <row r="14" spans="1:19" s="318" customFormat="1" ht="19.5" customHeight="1">
      <c r="A14" s="349">
        <v>1</v>
      </c>
      <c r="B14" s="350">
        <v>2</v>
      </c>
      <c r="C14" s="350">
        <v>3</v>
      </c>
      <c r="D14" s="350">
        <v>4</v>
      </c>
      <c r="E14" s="350">
        <v>5</v>
      </c>
      <c r="F14" s="350">
        <v>6</v>
      </c>
      <c r="G14" s="350">
        <v>7</v>
      </c>
      <c r="H14" s="350">
        <v>8</v>
      </c>
      <c r="I14" s="350">
        <v>9</v>
      </c>
      <c r="J14" s="350">
        <v>10</v>
      </c>
      <c r="K14" s="350">
        <v>11</v>
      </c>
      <c r="L14" s="350">
        <v>12</v>
      </c>
      <c r="M14" s="350">
        <v>13</v>
      </c>
      <c r="N14" s="350">
        <v>14</v>
      </c>
      <c r="O14" s="350">
        <v>15</v>
      </c>
      <c r="P14" s="350">
        <v>16</v>
      </c>
      <c r="Q14" s="350">
        <v>17</v>
      </c>
      <c r="R14" s="350">
        <v>18</v>
      </c>
      <c r="S14" s="317"/>
    </row>
    <row r="15" spans="1:19" ht="45" customHeight="1">
      <c r="A15" s="319" t="s">
        <v>406</v>
      </c>
      <c r="B15" s="303" t="s">
        <v>558</v>
      </c>
      <c r="C15" s="296" t="s">
        <v>527</v>
      </c>
      <c r="D15" s="296" t="e">
        <f>#REF!</f>
        <v>#REF!</v>
      </c>
      <c r="E15" s="296" t="e">
        <f>D15</f>
        <v>#REF!</v>
      </c>
      <c r="F15" s="340" t="s">
        <v>251</v>
      </c>
      <c r="G15" s="296" t="e">
        <f>#REF!</f>
        <v>#REF!</v>
      </c>
      <c r="H15" s="296" t="e">
        <f>G15</f>
        <v>#REF!</v>
      </c>
      <c r="I15" s="340" t="s">
        <v>251</v>
      </c>
      <c r="J15" s="296" t="e">
        <f>#REF!</f>
        <v>#REF!</v>
      </c>
      <c r="K15" s="296" t="e">
        <f>J15</f>
        <v>#REF!</v>
      </c>
      <c r="L15" s="340" t="s">
        <v>251</v>
      </c>
      <c r="M15" s="296" t="e">
        <f>#REF!</f>
        <v>#REF!</v>
      </c>
      <c r="N15" s="340" t="e">
        <f>M15</f>
        <v>#REF!</v>
      </c>
      <c r="O15" s="340" t="s">
        <v>251</v>
      </c>
      <c r="P15" s="296" t="e">
        <f>#REF!</f>
        <v>#REF!</v>
      </c>
      <c r="Q15" s="340" t="e">
        <f>P15</f>
        <v>#REF!</v>
      </c>
      <c r="R15" s="340" t="s">
        <v>251</v>
      </c>
      <c r="S15" s="291"/>
    </row>
    <row r="16" spans="1:19" ht="15.75">
      <c r="A16" s="319" t="s">
        <v>415</v>
      </c>
      <c r="B16" s="299" t="s">
        <v>559</v>
      </c>
      <c r="C16" s="296" t="s">
        <v>408</v>
      </c>
      <c r="D16" s="357" t="e">
        <f>D18+D19+D20+D21</f>
        <v>#REF!</v>
      </c>
      <c r="E16" s="296" t="s">
        <v>251</v>
      </c>
      <c r="F16" s="307" t="e">
        <f>F18+F19+F20+F21</f>
        <v>#REF!</v>
      </c>
      <c r="G16" s="307" t="e">
        <f>G18+G19+G20+G21</f>
        <v>#REF!</v>
      </c>
      <c r="H16" s="296" t="s">
        <v>251</v>
      </c>
      <c r="I16" s="307" t="e">
        <f>I18+I19+I20+I21</f>
        <v>#REF!</v>
      </c>
      <c r="J16" s="307" t="e">
        <f>J18+J19+J20+J21</f>
        <v>#REF!</v>
      </c>
      <c r="K16" s="296" t="s">
        <v>251</v>
      </c>
      <c r="L16" s="307" t="e">
        <f>L18+L19+L20+L21</f>
        <v>#REF!</v>
      </c>
      <c r="M16" s="307" t="e">
        <f>M18+M19+M20+M21</f>
        <v>#REF!</v>
      </c>
      <c r="N16" s="296" t="s">
        <v>251</v>
      </c>
      <c r="O16" s="307" t="e">
        <f>O18+O19+O20+O21</f>
        <v>#REF!</v>
      </c>
      <c r="P16" s="307" t="e">
        <f>P18+P19+P20+P21</f>
        <v>#REF!</v>
      </c>
      <c r="Q16" s="296" t="s">
        <v>251</v>
      </c>
      <c r="R16" s="307" t="e">
        <f>R18+R19+R20+R21</f>
        <v>#REF!</v>
      </c>
      <c r="S16" s="291"/>
    </row>
    <row r="17" spans="1:19" ht="19.5" customHeight="1">
      <c r="A17" s="320"/>
      <c r="B17" s="321" t="s">
        <v>418</v>
      </c>
      <c r="C17" s="297"/>
      <c r="D17" s="296"/>
      <c r="E17" s="296"/>
      <c r="F17" s="296"/>
      <c r="G17" s="296"/>
      <c r="H17" s="296"/>
      <c r="I17" s="296"/>
      <c r="J17" s="296"/>
      <c r="K17" s="296"/>
      <c r="L17" s="296"/>
      <c r="M17" s="296"/>
      <c r="N17" s="296"/>
      <c r="O17" s="296"/>
      <c r="P17" s="296"/>
      <c r="Q17" s="296"/>
      <c r="R17" s="296"/>
      <c r="S17" s="291"/>
    </row>
    <row r="18" spans="1:19" ht="15.75">
      <c r="A18" s="320" t="s">
        <v>9</v>
      </c>
      <c r="B18" s="300" t="s">
        <v>622</v>
      </c>
      <c r="C18" s="296" t="s">
        <v>410</v>
      </c>
      <c r="D18" s="357" t="e">
        <f>#REF!</f>
        <v>#REF!</v>
      </c>
      <c r="E18" s="296" t="s">
        <v>251</v>
      </c>
      <c r="F18" s="357" t="e">
        <f>D18</f>
        <v>#REF!</v>
      </c>
      <c r="G18" s="357" t="e">
        <f>#REF!</f>
        <v>#REF!</v>
      </c>
      <c r="H18" s="296" t="s">
        <v>251</v>
      </c>
      <c r="I18" s="357" t="e">
        <f>G18</f>
        <v>#REF!</v>
      </c>
      <c r="J18" s="296" t="e">
        <f>#REF!</f>
        <v>#REF!</v>
      </c>
      <c r="K18" s="296" t="s">
        <v>251</v>
      </c>
      <c r="L18" s="357" t="e">
        <f>J18</f>
        <v>#REF!</v>
      </c>
      <c r="M18" s="357" t="e">
        <f>#REF!</f>
        <v>#REF!</v>
      </c>
      <c r="N18" s="296" t="s">
        <v>251</v>
      </c>
      <c r="O18" s="357" t="e">
        <f>M18</f>
        <v>#REF!</v>
      </c>
      <c r="P18" s="357" t="e">
        <f>#REF!</f>
        <v>#REF!</v>
      </c>
      <c r="Q18" s="296" t="s">
        <v>251</v>
      </c>
      <c r="R18" s="357" t="e">
        <f>P18</f>
        <v>#REF!</v>
      </c>
      <c r="S18" s="291"/>
    </row>
    <row r="19" spans="1:19" ht="15.75">
      <c r="A19" s="320" t="s">
        <v>10</v>
      </c>
      <c r="B19" s="358" t="s">
        <v>528</v>
      </c>
      <c r="C19" s="296" t="s">
        <v>410</v>
      </c>
      <c r="D19" s="296"/>
      <c r="E19" s="296" t="s">
        <v>251</v>
      </c>
      <c r="F19" s="296">
        <v>0</v>
      </c>
      <c r="G19" s="296"/>
      <c r="H19" s="296" t="s">
        <v>251</v>
      </c>
      <c r="I19" s="357">
        <f>G19</f>
        <v>0</v>
      </c>
      <c r="J19" s="296"/>
      <c r="K19" s="296" t="s">
        <v>251</v>
      </c>
      <c r="L19" s="357">
        <f>J19</f>
        <v>0</v>
      </c>
      <c r="M19" s="296"/>
      <c r="N19" s="296" t="s">
        <v>251</v>
      </c>
      <c r="O19" s="357">
        <f>M19</f>
        <v>0</v>
      </c>
      <c r="P19" s="296"/>
      <c r="Q19" s="296" t="s">
        <v>251</v>
      </c>
      <c r="R19" s="357">
        <f>P19</f>
        <v>0</v>
      </c>
      <c r="S19" s="291" t="s">
        <v>623</v>
      </c>
    </row>
    <row r="20" spans="1:19" ht="31.5">
      <c r="A20" s="320" t="s">
        <v>47</v>
      </c>
      <c r="B20" s="358" t="s">
        <v>529</v>
      </c>
      <c r="C20" s="296" t="s">
        <v>410</v>
      </c>
      <c r="D20" s="296"/>
      <c r="E20" s="296" t="s">
        <v>251</v>
      </c>
      <c r="F20" s="296">
        <v>0</v>
      </c>
      <c r="G20" s="296"/>
      <c r="H20" s="296" t="s">
        <v>251</v>
      </c>
      <c r="I20" s="357">
        <f>G20</f>
        <v>0</v>
      </c>
      <c r="J20" s="296"/>
      <c r="K20" s="296" t="s">
        <v>251</v>
      </c>
      <c r="L20" s="357">
        <f>J20</f>
        <v>0</v>
      </c>
      <c r="M20" s="296"/>
      <c r="N20" s="296" t="s">
        <v>251</v>
      </c>
      <c r="O20" s="357">
        <f>M20</f>
        <v>0</v>
      </c>
      <c r="P20" s="296"/>
      <c r="Q20" s="296" t="s">
        <v>251</v>
      </c>
      <c r="R20" s="357">
        <f>P20</f>
        <v>0</v>
      </c>
      <c r="S20" s="291" t="s">
        <v>623</v>
      </c>
    </row>
    <row r="21" spans="1:19" ht="63">
      <c r="A21" s="320" t="s">
        <v>421</v>
      </c>
      <c r="B21" s="358" t="s">
        <v>530</v>
      </c>
      <c r="C21" s="296" t="s">
        <v>410</v>
      </c>
      <c r="D21" s="296"/>
      <c r="E21" s="296" t="s">
        <v>251</v>
      </c>
      <c r="F21" s="296"/>
      <c r="G21" s="296"/>
      <c r="H21" s="296" t="s">
        <v>251</v>
      </c>
      <c r="I21" s="357">
        <f>G21</f>
        <v>0</v>
      </c>
      <c r="J21" s="296"/>
      <c r="K21" s="296" t="s">
        <v>251</v>
      </c>
      <c r="L21" s="357">
        <f>J21</f>
        <v>0</v>
      </c>
      <c r="M21" s="296"/>
      <c r="N21" s="296" t="s">
        <v>251</v>
      </c>
      <c r="O21" s="357">
        <f>M21</f>
        <v>0</v>
      </c>
      <c r="P21" s="296"/>
      <c r="Q21" s="296" t="s">
        <v>251</v>
      </c>
      <c r="R21" s="357">
        <f>P21</f>
        <v>0</v>
      </c>
      <c r="S21" s="156" t="s">
        <v>624</v>
      </c>
    </row>
    <row r="22" spans="1:19" ht="62.25" customHeight="1">
      <c r="A22" s="322" t="s">
        <v>348</v>
      </c>
      <c r="B22" s="303" t="s">
        <v>531</v>
      </c>
      <c r="C22" s="296" t="s">
        <v>417</v>
      </c>
      <c r="D22" s="354" t="e">
        <f>#REF!/1000</f>
        <v>#REF!</v>
      </c>
      <c r="E22" s="340" t="s">
        <v>251</v>
      </c>
      <c r="F22" s="296" t="s">
        <v>251</v>
      </c>
      <c r="G22" s="354" t="e">
        <f>#REF!/1000</f>
        <v>#REF!</v>
      </c>
      <c r="H22" s="340" t="s">
        <v>251</v>
      </c>
      <c r="I22" s="296" t="s">
        <v>251</v>
      </c>
      <c r="J22" s="354" t="e">
        <f>#REF!/1000</f>
        <v>#REF!</v>
      </c>
      <c r="K22" s="340" t="s">
        <v>251</v>
      </c>
      <c r="L22" s="296" t="s">
        <v>251</v>
      </c>
      <c r="M22" s="354" t="e">
        <f>#REF!/1000</f>
        <v>#REF!</v>
      </c>
      <c r="N22" s="340" t="s">
        <v>251</v>
      </c>
      <c r="O22" s="296" t="s">
        <v>251</v>
      </c>
      <c r="P22" s="354" t="e">
        <f>#REF!/1000</f>
        <v>#REF!</v>
      </c>
      <c r="Q22" s="340" t="s">
        <v>251</v>
      </c>
      <c r="R22" s="296" t="s">
        <v>422</v>
      </c>
      <c r="S22"/>
    </row>
    <row r="23" spans="1:19">
      <c r="A23" s="554" t="s">
        <v>392</v>
      </c>
      <c r="B23" s="554"/>
      <c r="C23" s="554"/>
      <c r="D23" s="554"/>
      <c r="E23" s="554"/>
      <c r="F23" s="554"/>
      <c r="G23" s="554"/>
      <c r="H23" s="554"/>
      <c r="I23" s="554"/>
      <c r="J23" s="554"/>
      <c r="K23" s="554"/>
      <c r="L23" s="554"/>
      <c r="M23" s="554"/>
      <c r="N23" s="554"/>
      <c r="O23" s="554"/>
      <c r="P23" s="554"/>
      <c r="Q23" s="554"/>
      <c r="R23" s="554"/>
      <c r="S23"/>
    </row>
    <row r="24" spans="1:19">
      <c r="A24" s="563"/>
      <c r="B24" s="563"/>
      <c r="C24" s="563"/>
      <c r="D24" s="563"/>
      <c r="E24" s="563"/>
      <c r="F24" s="563"/>
      <c r="G24" s="563"/>
      <c r="H24" s="563"/>
      <c r="I24" s="563"/>
      <c r="J24" s="563"/>
      <c r="K24" s="563"/>
      <c r="L24" s="563"/>
      <c r="M24" s="563"/>
      <c r="N24" s="563"/>
      <c r="O24" s="563"/>
      <c r="P24" s="563"/>
      <c r="Q24" s="563"/>
      <c r="R24" s="563"/>
      <c r="S24"/>
    </row>
    <row r="25" spans="1:19" ht="24" customHeight="1">
      <c r="A25" s="349">
        <v>1</v>
      </c>
      <c r="B25" s="350">
        <v>2</v>
      </c>
      <c r="C25" s="350">
        <v>3</v>
      </c>
      <c r="D25" s="350">
        <v>4</v>
      </c>
      <c r="E25" s="350">
        <v>5</v>
      </c>
      <c r="F25" s="350">
        <v>6</v>
      </c>
      <c r="G25" s="350">
        <v>7</v>
      </c>
      <c r="H25" s="350">
        <v>8</v>
      </c>
      <c r="I25" s="350">
        <v>9</v>
      </c>
      <c r="J25" s="350">
        <v>10</v>
      </c>
      <c r="K25" s="350">
        <v>11</v>
      </c>
      <c r="L25" s="350">
        <v>12</v>
      </c>
      <c r="M25" s="350">
        <v>13</v>
      </c>
      <c r="N25" s="350">
        <v>14</v>
      </c>
      <c r="O25" s="350">
        <v>15</v>
      </c>
      <c r="P25" s="350">
        <v>16</v>
      </c>
      <c r="Q25" s="350">
        <v>17</v>
      </c>
      <c r="R25" s="350">
        <v>18</v>
      </c>
      <c r="S25"/>
    </row>
    <row r="26" spans="1:19" ht="15.75">
      <c r="A26" s="564" t="s">
        <v>48</v>
      </c>
      <c r="B26" s="323" t="s">
        <v>532</v>
      </c>
      <c r="C26" s="324"/>
      <c r="D26" s="325"/>
      <c r="E26" s="325"/>
      <c r="F26" s="326"/>
      <c r="G26" s="326"/>
      <c r="H26" s="326"/>
      <c r="I26" s="326"/>
      <c r="J26" s="326"/>
      <c r="K26" s="326"/>
      <c r="L26" s="326"/>
      <c r="M26" s="326"/>
      <c r="N26" s="326"/>
      <c r="O26" s="326"/>
      <c r="P26" s="326"/>
      <c r="Q26" s="326"/>
      <c r="R26" s="326"/>
      <c r="S26" s="291"/>
    </row>
    <row r="27" spans="1:19" ht="32.25" customHeight="1">
      <c r="A27" s="564"/>
      <c r="B27" s="327" t="s">
        <v>533</v>
      </c>
      <c r="C27" s="328" t="s">
        <v>410</v>
      </c>
      <c r="D27" s="355" t="e">
        <f>#REF!/1000</f>
        <v>#REF!</v>
      </c>
      <c r="E27" s="340" t="s">
        <v>251</v>
      </c>
      <c r="F27" s="340" t="s">
        <v>251</v>
      </c>
      <c r="G27" s="308" t="e">
        <f>#REF!/1000</f>
        <v>#REF!</v>
      </c>
      <c r="H27" s="340" t="s">
        <v>251</v>
      </c>
      <c r="I27" s="340" t="s">
        <v>251</v>
      </c>
      <c r="J27" s="308" t="e">
        <f>#REF!/1000</f>
        <v>#REF!</v>
      </c>
      <c r="K27" s="340" t="s">
        <v>251</v>
      </c>
      <c r="L27" s="340" t="s">
        <v>251</v>
      </c>
      <c r="M27" s="308" t="e">
        <f>#REF!/1000</f>
        <v>#REF!</v>
      </c>
      <c r="N27" s="340" t="s">
        <v>251</v>
      </c>
      <c r="O27" s="340" t="s">
        <v>251</v>
      </c>
      <c r="P27" s="308" t="e">
        <f>#REF!/1000</f>
        <v>#REF!</v>
      </c>
      <c r="Q27" s="340" t="s">
        <v>251</v>
      </c>
      <c r="R27" s="340" t="s">
        <v>251</v>
      </c>
      <c r="S27" s="291"/>
    </row>
    <row r="28" spans="1:19" ht="49.5" customHeight="1">
      <c r="A28" s="329" t="s">
        <v>349</v>
      </c>
      <c r="B28" s="359" t="s">
        <v>534</v>
      </c>
      <c r="C28" s="360" t="s">
        <v>535</v>
      </c>
      <c r="D28" s="361"/>
      <c r="E28" s="360" t="s">
        <v>251</v>
      </c>
      <c r="F28" s="360"/>
      <c r="G28" s="360"/>
      <c r="H28" s="360" t="s">
        <v>251</v>
      </c>
      <c r="I28" s="360"/>
      <c r="J28" s="360" t="s">
        <v>422</v>
      </c>
      <c r="K28" s="360" t="s">
        <v>422</v>
      </c>
      <c r="L28" s="360" t="s">
        <v>422</v>
      </c>
      <c r="M28" s="360" t="s">
        <v>422</v>
      </c>
      <c r="N28" s="360" t="s">
        <v>422</v>
      </c>
      <c r="O28" s="360" t="s">
        <v>422</v>
      </c>
      <c r="P28" s="360" t="s">
        <v>422</v>
      </c>
      <c r="Q28" s="360" t="s">
        <v>422</v>
      </c>
      <c r="R28" s="360" t="s">
        <v>422</v>
      </c>
      <c r="S28" s="291"/>
    </row>
    <row r="29" spans="1:19" ht="75" customHeight="1">
      <c r="A29" s="322" t="s">
        <v>350</v>
      </c>
      <c r="B29" s="359" t="s">
        <v>536</v>
      </c>
      <c r="C29" s="360" t="s">
        <v>501</v>
      </c>
      <c r="D29" s="360"/>
      <c r="E29" s="360"/>
      <c r="F29" s="360" t="s">
        <v>251</v>
      </c>
      <c r="G29" s="360"/>
      <c r="H29" s="360"/>
      <c r="I29" s="360" t="s">
        <v>251</v>
      </c>
      <c r="J29" s="360" t="s">
        <v>422</v>
      </c>
      <c r="K29" s="360" t="s">
        <v>422</v>
      </c>
      <c r="L29" s="360" t="s">
        <v>422</v>
      </c>
      <c r="M29" s="360" t="s">
        <v>422</v>
      </c>
      <c r="N29" s="360" t="s">
        <v>422</v>
      </c>
      <c r="O29" s="360" t="s">
        <v>422</v>
      </c>
      <c r="P29" s="360" t="s">
        <v>422</v>
      </c>
      <c r="Q29" s="360" t="s">
        <v>422</v>
      </c>
      <c r="R29" s="360" t="s">
        <v>422</v>
      </c>
      <c r="S29" s="291"/>
    </row>
    <row r="30" spans="1:19" ht="29.25" customHeight="1">
      <c r="A30" s="345"/>
      <c r="B30" s="560" t="s">
        <v>538</v>
      </c>
      <c r="C30" s="560"/>
      <c r="D30" s="560"/>
      <c r="E30" s="560"/>
      <c r="F30" s="560"/>
      <c r="G30" s="560"/>
      <c r="H30" s="560"/>
      <c r="I30" s="560"/>
      <c r="J30" s="560"/>
      <c r="K30" s="560"/>
      <c r="L30" s="560"/>
      <c r="M30" s="560"/>
      <c r="N30" s="560"/>
      <c r="O30" s="560"/>
      <c r="P30" s="560"/>
      <c r="Q30" s="560"/>
      <c r="R30" s="560"/>
      <c r="S30" s="291"/>
    </row>
    <row r="31" spans="1:19" ht="31.5" customHeight="1">
      <c r="A31" s="319" t="s">
        <v>351</v>
      </c>
      <c r="B31" s="295" t="s">
        <v>560</v>
      </c>
      <c r="C31" s="296" t="s">
        <v>561</v>
      </c>
      <c r="D31" s="364">
        <f>G31+J31+M31+P31</f>
        <v>0</v>
      </c>
      <c r="E31" s="364">
        <f>H31+K31+N31+Q31</f>
        <v>0</v>
      </c>
      <c r="F31" s="364">
        <f>I31+L31+O31+R31</f>
        <v>0</v>
      </c>
      <c r="G31" s="364">
        <f>H31+I31</f>
        <v>0</v>
      </c>
      <c r="H31" s="296"/>
      <c r="I31" s="296"/>
      <c r="J31" s="364">
        <f>K31+L31</f>
        <v>0</v>
      </c>
      <c r="K31" s="296"/>
      <c r="L31" s="296"/>
      <c r="M31" s="364">
        <f>N31+O31</f>
        <v>0</v>
      </c>
      <c r="N31" s="296"/>
      <c r="O31" s="296"/>
      <c r="P31" s="364">
        <f>Q31+R31</f>
        <v>0</v>
      </c>
      <c r="Q31" s="296"/>
      <c r="R31" s="296"/>
      <c r="S31" s="291"/>
    </row>
    <row r="32" spans="1:19" ht="31.5" customHeight="1">
      <c r="A32" s="330" t="s">
        <v>15</v>
      </c>
      <c r="B32" s="301" t="s">
        <v>562</v>
      </c>
      <c r="C32" s="296" t="s">
        <v>410</v>
      </c>
      <c r="D32" s="296"/>
      <c r="E32" s="296"/>
      <c r="F32" s="296"/>
      <c r="G32" s="296"/>
      <c r="H32" s="296"/>
      <c r="I32" s="296"/>
      <c r="J32" s="296"/>
      <c r="K32" s="296"/>
      <c r="L32" s="296"/>
      <c r="M32" s="296"/>
      <c r="N32" s="296"/>
      <c r="O32" s="296"/>
      <c r="P32" s="296"/>
      <c r="Q32" s="296"/>
      <c r="R32" s="296"/>
      <c r="S32" s="291"/>
    </row>
    <row r="33" spans="1:19" ht="31.5" customHeight="1">
      <c r="A33" s="330" t="s">
        <v>563</v>
      </c>
      <c r="B33" s="301" t="s">
        <v>564</v>
      </c>
      <c r="C33" s="555" t="s">
        <v>410</v>
      </c>
      <c r="D33" s="565" t="e">
        <f>E33+F33</f>
        <v>#VALUE!</v>
      </c>
      <c r="E33" s="565" t="s">
        <v>384</v>
      </c>
      <c r="F33" s="565" t="s">
        <v>384</v>
      </c>
      <c r="G33" s="555" t="e">
        <f>H33+I33</f>
        <v>#VALUE!</v>
      </c>
      <c r="H33" s="555" t="s">
        <v>384</v>
      </c>
      <c r="I33" s="555" t="s">
        <v>384</v>
      </c>
      <c r="J33" s="555" t="e">
        <f>K33+L33</f>
        <v>#VALUE!</v>
      </c>
      <c r="K33" s="555" t="s">
        <v>384</v>
      </c>
      <c r="L33" s="555" t="s">
        <v>384</v>
      </c>
      <c r="M33" s="555">
        <f>N33+O33</f>
        <v>0</v>
      </c>
      <c r="N33" s="555"/>
      <c r="O33" s="555"/>
      <c r="P33" s="555" t="e">
        <f>Q33+R33</f>
        <v>#VALUE!</v>
      </c>
      <c r="Q33" s="555" t="s">
        <v>384</v>
      </c>
      <c r="R33" s="555" t="s">
        <v>384</v>
      </c>
      <c r="S33" s="291"/>
    </row>
    <row r="34" spans="1:19" ht="25.5" customHeight="1">
      <c r="A34" s="330"/>
      <c r="B34" s="301" t="s">
        <v>565</v>
      </c>
      <c r="C34" s="555"/>
      <c r="D34" s="566"/>
      <c r="E34" s="566"/>
      <c r="F34" s="566"/>
      <c r="G34" s="555"/>
      <c r="H34" s="555"/>
      <c r="I34" s="555"/>
      <c r="J34" s="555"/>
      <c r="K34" s="555"/>
      <c r="L34" s="555"/>
      <c r="M34" s="555"/>
      <c r="N34" s="555"/>
      <c r="O34" s="555"/>
      <c r="P34" s="555"/>
      <c r="Q34" s="555"/>
      <c r="R34" s="555"/>
      <c r="S34" s="291"/>
    </row>
    <row r="35" spans="1:19" ht="31.5" customHeight="1">
      <c r="A35" s="330"/>
      <c r="B35" s="301" t="s">
        <v>566</v>
      </c>
      <c r="C35" s="296" t="s">
        <v>410</v>
      </c>
      <c r="D35" s="296" t="s">
        <v>384</v>
      </c>
      <c r="E35" s="331"/>
      <c r="F35" s="296" t="s">
        <v>422</v>
      </c>
      <c r="G35" s="296" t="s">
        <v>384</v>
      </c>
      <c r="H35" s="331"/>
      <c r="I35" s="296" t="s">
        <v>422</v>
      </c>
      <c r="J35" s="296" t="s">
        <v>384</v>
      </c>
      <c r="K35" s="331"/>
      <c r="L35" s="296" t="s">
        <v>422</v>
      </c>
      <c r="M35" s="296"/>
      <c r="N35" s="296"/>
      <c r="O35" s="296" t="s">
        <v>251</v>
      </c>
      <c r="P35" s="296" t="s">
        <v>384</v>
      </c>
      <c r="Q35" s="331"/>
      <c r="R35" s="296" t="s">
        <v>422</v>
      </c>
      <c r="S35" s="291"/>
    </row>
    <row r="36" spans="1:19" ht="31.5" customHeight="1">
      <c r="A36" s="330"/>
      <c r="B36" s="301" t="s">
        <v>567</v>
      </c>
      <c r="C36" s="296" t="s">
        <v>410</v>
      </c>
      <c r="D36" s="296" t="s">
        <v>384</v>
      </c>
      <c r="E36" s="296" t="s">
        <v>422</v>
      </c>
      <c r="F36" s="331"/>
      <c r="G36" s="296" t="s">
        <v>384</v>
      </c>
      <c r="H36" s="296" t="s">
        <v>422</v>
      </c>
      <c r="I36" s="331"/>
      <c r="J36" s="296" t="s">
        <v>384</v>
      </c>
      <c r="K36" s="296" t="s">
        <v>422</v>
      </c>
      <c r="L36" s="331"/>
      <c r="M36" s="296"/>
      <c r="N36" s="296" t="s">
        <v>251</v>
      </c>
      <c r="O36" s="296"/>
      <c r="P36" s="296" t="s">
        <v>384</v>
      </c>
      <c r="Q36" s="296" t="s">
        <v>422</v>
      </c>
      <c r="R36" s="331"/>
      <c r="S36" s="291"/>
    </row>
    <row r="37" spans="1:19" ht="31.5" customHeight="1">
      <c r="A37" s="330"/>
      <c r="B37" s="301" t="s">
        <v>568</v>
      </c>
      <c r="C37" s="296" t="s">
        <v>410</v>
      </c>
      <c r="D37" s="296" t="s">
        <v>384</v>
      </c>
      <c r="E37" s="331"/>
      <c r="F37" s="296" t="s">
        <v>422</v>
      </c>
      <c r="G37" s="296" t="s">
        <v>384</v>
      </c>
      <c r="H37" s="331"/>
      <c r="I37" s="296" t="s">
        <v>422</v>
      </c>
      <c r="J37" s="296" t="s">
        <v>384</v>
      </c>
      <c r="K37" s="331"/>
      <c r="L37" s="296" t="s">
        <v>422</v>
      </c>
      <c r="M37" s="296"/>
      <c r="N37" s="296"/>
      <c r="O37" s="296" t="s">
        <v>251</v>
      </c>
      <c r="P37" s="296" t="s">
        <v>384</v>
      </c>
      <c r="Q37" s="331"/>
      <c r="R37" s="296" t="s">
        <v>422</v>
      </c>
      <c r="S37" s="291"/>
    </row>
    <row r="38" spans="1:19" ht="31.5" customHeight="1">
      <c r="A38" s="330" t="s">
        <v>569</v>
      </c>
      <c r="B38" s="301" t="s">
        <v>570</v>
      </c>
      <c r="C38" s="296" t="s">
        <v>410</v>
      </c>
      <c r="D38" s="296" t="s">
        <v>384</v>
      </c>
      <c r="E38" s="331"/>
      <c r="F38" s="296" t="s">
        <v>422</v>
      </c>
      <c r="G38" s="296" t="s">
        <v>384</v>
      </c>
      <c r="H38" s="331"/>
      <c r="I38" s="296" t="s">
        <v>422</v>
      </c>
      <c r="J38" s="296" t="s">
        <v>384</v>
      </c>
      <c r="K38" s="331"/>
      <c r="L38" s="296" t="s">
        <v>422</v>
      </c>
      <c r="M38" s="296"/>
      <c r="N38" s="296"/>
      <c r="O38" s="296" t="s">
        <v>251</v>
      </c>
      <c r="P38" s="296" t="s">
        <v>384</v>
      </c>
      <c r="Q38" s="331"/>
      <c r="R38" s="296" t="s">
        <v>422</v>
      </c>
      <c r="S38" s="291"/>
    </row>
    <row r="39" spans="1:19" ht="31.5" customHeight="1">
      <c r="A39" s="330" t="s">
        <v>571</v>
      </c>
      <c r="B39" s="301" t="s">
        <v>572</v>
      </c>
      <c r="C39" s="296" t="s">
        <v>410</v>
      </c>
      <c r="D39" s="296">
        <v>0</v>
      </c>
      <c r="E39" s="296">
        <v>0</v>
      </c>
      <c r="F39" s="340">
        <v>0</v>
      </c>
      <c r="G39" s="340">
        <v>0</v>
      </c>
      <c r="H39" s="340">
        <v>0</v>
      </c>
      <c r="I39" s="340">
        <v>0</v>
      </c>
      <c r="J39" s="340">
        <v>0</v>
      </c>
      <c r="K39" s="340">
        <v>0</v>
      </c>
      <c r="L39" s="340">
        <v>0</v>
      </c>
      <c r="M39" s="340">
        <v>0</v>
      </c>
      <c r="N39" s="340">
        <v>0</v>
      </c>
      <c r="O39" s="340">
        <v>0</v>
      </c>
      <c r="P39" s="340">
        <v>0</v>
      </c>
      <c r="Q39" s="340">
        <v>0</v>
      </c>
      <c r="R39" s="340">
        <v>0</v>
      </c>
      <c r="S39" s="291"/>
    </row>
    <row r="40" spans="1:19" ht="23.25" customHeight="1">
      <c r="A40" s="330"/>
      <c r="B40" s="301" t="s">
        <v>565</v>
      </c>
      <c r="C40" s="296" t="s">
        <v>384</v>
      </c>
      <c r="D40" s="296" t="s">
        <v>384</v>
      </c>
      <c r="E40" s="296" t="s">
        <v>384</v>
      </c>
      <c r="F40" s="296" t="s">
        <v>384</v>
      </c>
      <c r="G40" s="296" t="s">
        <v>384</v>
      </c>
      <c r="H40" s="296" t="s">
        <v>384</v>
      </c>
      <c r="I40" s="296" t="s">
        <v>384</v>
      </c>
      <c r="J40" s="296" t="s">
        <v>384</v>
      </c>
      <c r="K40" s="296" t="s">
        <v>384</v>
      </c>
      <c r="L40" s="296" t="s">
        <v>384</v>
      </c>
      <c r="M40" s="296"/>
      <c r="N40" s="296"/>
      <c r="O40" s="296"/>
      <c r="P40" s="296" t="s">
        <v>384</v>
      </c>
      <c r="Q40" s="296" t="s">
        <v>384</v>
      </c>
      <c r="R40" s="296" t="s">
        <v>384</v>
      </c>
      <c r="S40" s="291"/>
    </row>
    <row r="41" spans="1:19" ht="31.5" customHeight="1">
      <c r="A41" s="330"/>
      <c r="B41" s="301" t="s">
        <v>566</v>
      </c>
      <c r="C41" s="296" t="s">
        <v>410</v>
      </c>
      <c r="D41" s="296" t="s">
        <v>384</v>
      </c>
      <c r="E41" s="331"/>
      <c r="F41" s="296" t="s">
        <v>422</v>
      </c>
      <c r="G41" s="296" t="s">
        <v>384</v>
      </c>
      <c r="H41" s="331"/>
      <c r="I41" s="296" t="s">
        <v>422</v>
      </c>
      <c r="J41" s="296" t="s">
        <v>384</v>
      </c>
      <c r="K41" s="331"/>
      <c r="L41" s="296" t="s">
        <v>422</v>
      </c>
      <c r="M41" s="296"/>
      <c r="N41" s="296"/>
      <c r="O41" s="296" t="s">
        <v>251</v>
      </c>
      <c r="P41" s="296" t="s">
        <v>384</v>
      </c>
      <c r="Q41" s="331"/>
      <c r="R41" s="296" t="s">
        <v>422</v>
      </c>
      <c r="S41" s="291"/>
    </row>
    <row r="42" spans="1:19" ht="31.5" customHeight="1">
      <c r="A42" s="330"/>
      <c r="B42" s="301" t="s">
        <v>567</v>
      </c>
      <c r="C42" s="296" t="s">
        <v>410</v>
      </c>
      <c r="D42" s="296" t="s">
        <v>384</v>
      </c>
      <c r="E42" s="296" t="s">
        <v>422</v>
      </c>
      <c r="F42" s="331"/>
      <c r="G42" s="296" t="s">
        <v>384</v>
      </c>
      <c r="H42" s="296" t="s">
        <v>422</v>
      </c>
      <c r="I42" s="331"/>
      <c r="J42" s="296" t="s">
        <v>384</v>
      </c>
      <c r="K42" s="296" t="s">
        <v>422</v>
      </c>
      <c r="L42" s="331"/>
      <c r="M42" s="296"/>
      <c r="N42" s="296" t="s">
        <v>251</v>
      </c>
      <c r="O42" s="296"/>
      <c r="P42" s="296" t="s">
        <v>384</v>
      </c>
      <c r="Q42" s="296" t="s">
        <v>422</v>
      </c>
      <c r="R42" s="331"/>
      <c r="S42" s="291"/>
    </row>
    <row r="43" spans="1:19" ht="31.5" customHeight="1">
      <c r="A43" s="330"/>
      <c r="B43" s="301" t="s">
        <v>568</v>
      </c>
      <c r="C43" s="296" t="s">
        <v>410</v>
      </c>
      <c r="D43" s="296" t="s">
        <v>384</v>
      </c>
      <c r="E43" s="331"/>
      <c r="F43" s="296" t="s">
        <v>422</v>
      </c>
      <c r="G43" s="296" t="s">
        <v>384</v>
      </c>
      <c r="H43" s="331"/>
      <c r="I43" s="296" t="s">
        <v>422</v>
      </c>
      <c r="J43" s="296" t="s">
        <v>384</v>
      </c>
      <c r="K43" s="331"/>
      <c r="L43" s="296" t="s">
        <v>422</v>
      </c>
      <c r="M43" s="296"/>
      <c r="N43" s="296"/>
      <c r="O43" s="296" t="s">
        <v>251</v>
      </c>
      <c r="P43" s="296" t="s">
        <v>384</v>
      </c>
      <c r="Q43" s="331"/>
      <c r="R43" s="296" t="s">
        <v>422</v>
      </c>
      <c r="S43" s="291"/>
    </row>
    <row r="44" spans="1:19" ht="31.5" customHeight="1">
      <c r="A44" s="332" t="s">
        <v>573</v>
      </c>
      <c r="B44" s="333" t="s">
        <v>574</v>
      </c>
      <c r="C44" s="334" t="s">
        <v>410</v>
      </c>
      <c r="D44" s="296" t="s">
        <v>384</v>
      </c>
      <c r="E44" s="296" t="s">
        <v>422</v>
      </c>
      <c r="F44" s="331"/>
      <c r="G44" s="296" t="s">
        <v>384</v>
      </c>
      <c r="H44" s="296" t="s">
        <v>422</v>
      </c>
      <c r="I44" s="331"/>
      <c r="J44" s="296" t="s">
        <v>384</v>
      </c>
      <c r="K44" s="296" t="s">
        <v>422</v>
      </c>
      <c r="L44" s="331"/>
      <c r="M44" s="296"/>
      <c r="N44" s="296" t="s">
        <v>251</v>
      </c>
      <c r="O44" s="296"/>
      <c r="P44" s="296" t="s">
        <v>384</v>
      </c>
      <c r="Q44" s="296" t="s">
        <v>422</v>
      </c>
      <c r="R44" s="331"/>
      <c r="S44" s="291"/>
    </row>
    <row r="45" spans="1:19" ht="54.75" customHeight="1">
      <c r="A45" s="330" t="s">
        <v>575</v>
      </c>
      <c r="B45" s="301" t="s">
        <v>576</v>
      </c>
      <c r="C45" s="296" t="s">
        <v>410</v>
      </c>
      <c r="D45" s="296" t="s">
        <v>384</v>
      </c>
      <c r="E45" s="296" t="s">
        <v>422</v>
      </c>
      <c r="F45" s="331"/>
      <c r="G45" s="296" t="s">
        <v>384</v>
      </c>
      <c r="H45" s="296" t="s">
        <v>422</v>
      </c>
      <c r="I45" s="331"/>
      <c r="J45" s="296" t="s">
        <v>384</v>
      </c>
      <c r="K45" s="296" t="s">
        <v>422</v>
      </c>
      <c r="L45" s="331"/>
      <c r="M45" s="296"/>
      <c r="N45" s="296" t="s">
        <v>251</v>
      </c>
      <c r="O45" s="296"/>
      <c r="P45" s="296" t="s">
        <v>384</v>
      </c>
      <c r="Q45" s="296" t="s">
        <v>251</v>
      </c>
      <c r="R45" s="296"/>
      <c r="S45" s="291"/>
    </row>
    <row r="46" spans="1:19" s="347" customFormat="1" ht="27" customHeight="1">
      <c r="A46" s="346"/>
      <c r="S46" s="348"/>
    </row>
    <row r="47" spans="1:19" s="347" customFormat="1" ht="24.6" customHeight="1">
      <c r="A47" s="554" t="s">
        <v>127</v>
      </c>
      <c r="B47" s="554"/>
      <c r="C47" s="554"/>
      <c r="D47" s="554"/>
      <c r="E47" s="554"/>
      <c r="F47" s="554"/>
      <c r="G47" s="554"/>
      <c r="H47" s="554"/>
      <c r="I47" s="554"/>
      <c r="J47" s="554"/>
      <c r="K47" s="554"/>
      <c r="L47" s="554"/>
      <c r="M47" s="554"/>
      <c r="N47" s="554"/>
      <c r="O47" s="554"/>
      <c r="P47" s="554"/>
      <c r="Q47" s="554"/>
      <c r="R47" s="554"/>
      <c r="S47" s="348"/>
    </row>
    <row r="48" spans="1:19" ht="28.5" customHeight="1">
      <c r="A48" s="349">
        <v>1</v>
      </c>
      <c r="B48" s="350">
        <v>2</v>
      </c>
      <c r="C48" s="350">
        <v>3</v>
      </c>
      <c r="D48" s="350">
        <v>4</v>
      </c>
      <c r="E48" s="350">
        <v>5</v>
      </c>
      <c r="F48" s="350">
        <v>6</v>
      </c>
      <c r="G48" s="350">
        <v>7</v>
      </c>
      <c r="H48" s="350">
        <v>8</v>
      </c>
      <c r="I48" s="350">
        <v>9</v>
      </c>
      <c r="J48" s="350">
        <v>10</v>
      </c>
      <c r="K48" s="350">
        <v>11</v>
      </c>
      <c r="L48" s="350">
        <v>12</v>
      </c>
      <c r="M48" s="350">
        <v>13</v>
      </c>
      <c r="N48" s="350">
        <v>14</v>
      </c>
      <c r="O48" s="350">
        <v>15</v>
      </c>
      <c r="P48" s="350">
        <v>16</v>
      </c>
      <c r="Q48" s="350">
        <v>17</v>
      </c>
      <c r="R48" s="350">
        <v>18</v>
      </c>
      <c r="S48" s="291"/>
    </row>
    <row r="49" spans="1:19" ht="63.6" customHeight="1">
      <c r="A49" s="332" t="s">
        <v>577</v>
      </c>
      <c r="B49" s="333" t="s">
        <v>578</v>
      </c>
      <c r="C49" s="296" t="s">
        <v>410</v>
      </c>
      <c r="D49" s="296" t="s">
        <v>384</v>
      </c>
      <c r="E49" s="296" t="s">
        <v>251</v>
      </c>
      <c r="F49" s="296"/>
      <c r="G49" s="296" t="s">
        <v>384</v>
      </c>
      <c r="H49" s="296" t="s">
        <v>251</v>
      </c>
      <c r="I49" s="296"/>
      <c r="J49" s="296" t="s">
        <v>384</v>
      </c>
      <c r="K49" s="296" t="s">
        <v>251</v>
      </c>
      <c r="L49" s="296"/>
      <c r="M49" s="296"/>
      <c r="N49" s="296" t="s">
        <v>251</v>
      </c>
      <c r="O49" s="296"/>
      <c r="P49" s="296" t="s">
        <v>384</v>
      </c>
      <c r="Q49" s="296" t="s">
        <v>251</v>
      </c>
      <c r="R49" s="296"/>
      <c r="S49" s="291"/>
    </row>
    <row r="50" spans="1:19" ht="31.5" customHeight="1">
      <c r="A50" s="330" t="s">
        <v>16</v>
      </c>
      <c r="B50" s="301" t="s">
        <v>579</v>
      </c>
      <c r="C50" s="296" t="s">
        <v>410</v>
      </c>
      <c r="D50" s="296" t="s">
        <v>384</v>
      </c>
      <c r="E50" s="296" t="s">
        <v>251</v>
      </c>
      <c r="F50" s="296"/>
      <c r="G50" s="296" t="s">
        <v>384</v>
      </c>
      <c r="H50" s="296" t="s">
        <v>251</v>
      </c>
      <c r="I50" s="296"/>
      <c r="J50" s="296" t="s">
        <v>384</v>
      </c>
      <c r="K50" s="296" t="s">
        <v>251</v>
      </c>
      <c r="L50" s="296"/>
      <c r="M50" s="296"/>
      <c r="N50" s="296" t="s">
        <v>251</v>
      </c>
      <c r="O50" s="296"/>
      <c r="P50" s="296" t="s">
        <v>384</v>
      </c>
      <c r="Q50" s="296" t="s">
        <v>251</v>
      </c>
      <c r="R50" s="296"/>
      <c r="S50" s="291"/>
    </row>
    <row r="51" spans="1:19" ht="31.5" customHeight="1">
      <c r="A51" s="330" t="s">
        <v>580</v>
      </c>
      <c r="B51" s="301" t="s">
        <v>581</v>
      </c>
      <c r="C51" s="296" t="s">
        <v>410</v>
      </c>
      <c r="D51" s="296" t="s">
        <v>384</v>
      </c>
      <c r="E51" s="296" t="s">
        <v>251</v>
      </c>
      <c r="F51" s="296"/>
      <c r="G51" s="296"/>
      <c r="H51" s="296" t="s">
        <v>251</v>
      </c>
      <c r="I51" s="296"/>
      <c r="J51" s="296"/>
      <c r="K51" s="296" t="s">
        <v>251</v>
      </c>
      <c r="L51" s="296"/>
      <c r="M51" s="296"/>
      <c r="N51" s="296" t="s">
        <v>251</v>
      </c>
      <c r="O51" s="296"/>
      <c r="P51" s="296"/>
      <c r="Q51" s="296" t="s">
        <v>251</v>
      </c>
      <c r="R51" s="296"/>
      <c r="S51" s="291"/>
    </row>
    <row r="52" spans="1:19" ht="68.45" customHeight="1">
      <c r="A52" s="330" t="s">
        <v>582</v>
      </c>
      <c r="B52" s="301" t="s">
        <v>583</v>
      </c>
      <c r="C52" s="296" t="s">
        <v>410</v>
      </c>
      <c r="D52" s="296" t="s">
        <v>384</v>
      </c>
      <c r="E52" s="296" t="s">
        <v>251</v>
      </c>
      <c r="F52" s="296"/>
      <c r="G52" s="296"/>
      <c r="H52" s="296" t="s">
        <v>251</v>
      </c>
      <c r="I52" s="296"/>
      <c r="J52" s="296"/>
      <c r="K52" s="296" t="s">
        <v>251</v>
      </c>
      <c r="L52" s="296"/>
      <c r="M52" s="296"/>
      <c r="N52" s="296" t="s">
        <v>251</v>
      </c>
      <c r="O52" s="296"/>
      <c r="P52" s="296"/>
      <c r="Q52" s="296" t="s">
        <v>251</v>
      </c>
      <c r="R52" s="296"/>
      <c r="S52" s="291"/>
    </row>
    <row r="53" spans="1:19" ht="70.150000000000006" customHeight="1">
      <c r="A53" s="330" t="s">
        <v>584</v>
      </c>
      <c r="B53" s="301" t="s">
        <v>585</v>
      </c>
      <c r="C53" s="296" t="s">
        <v>410</v>
      </c>
      <c r="D53" s="296" t="s">
        <v>384</v>
      </c>
      <c r="E53" s="296" t="s">
        <v>251</v>
      </c>
      <c r="F53" s="296"/>
      <c r="G53" s="296"/>
      <c r="H53" s="296" t="s">
        <v>251</v>
      </c>
      <c r="I53" s="296"/>
      <c r="J53" s="296"/>
      <c r="K53" s="296" t="s">
        <v>251</v>
      </c>
      <c r="L53" s="296"/>
      <c r="M53" s="296"/>
      <c r="N53" s="296" t="s">
        <v>251</v>
      </c>
      <c r="O53" s="296"/>
      <c r="P53" s="296"/>
      <c r="Q53" s="296" t="s">
        <v>251</v>
      </c>
      <c r="R53" s="296"/>
      <c r="S53" s="291"/>
    </row>
    <row r="54" spans="1:19" ht="31.5" customHeight="1">
      <c r="A54" s="330" t="s">
        <v>586</v>
      </c>
      <c r="B54" s="301" t="s">
        <v>587</v>
      </c>
      <c r="C54" s="296" t="s">
        <v>410</v>
      </c>
      <c r="D54" s="296" t="s">
        <v>384</v>
      </c>
      <c r="E54" s="296" t="s">
        <v>422</v>
      </c>
      <c r="F54" s="296" t="s">
        <v>384</v>
      </c>
      <c r="G54" s="296" t="s">
        <v>384</v>
      </c>
      <c r="H54" s="296" t="s">
        <v>422</v>
      </c>
      <c r="I54" s="296" t="s">
        <v>384</v>
      </c>
      <c r="J54" s="296" t="s">
        <v>384</v>
      </c>
      <c r="K54" s="296" t="s">
        <v>422</v>
      </c>
      <c r="L54" s="296"/>
      <c r="M54" s="296"/>
      <c r="N54" s="296" t="s">
        <v>251</v>
      </c>
      <c r="O54" s="296" t="s">
        <v>384</v>
      </c>
      <c r="P54" s="296" t="s">
        <v>384</v>
      </c>
      <c r="Q54" s="296" t="s">
        <v>422</v>
      </c>
      <c r="R54" s="331"/>
      <c r="S54" s="291"/>
    </row>
    <row r="55" spans="1:19" ht="31.5" customHeight="1">
      <c r="A55" s="319" t="s">
        <v>352</v>
      </c>
      <c r="B55" s="295" t="s">
        <v>588</v>
      </c>
      <c r="C55" s="296" t="s">
        <v>561</v>
      </c>
      <c r="D55" s="296" t="s">
        <v>384</v>
      </c>
      <c r="E55" s="296" t="s">
        <v>422</v>
      </c>
      <c r="F55" s="296" t="s">
        <v>384</v>
      </c>
      <c r="G55" s="296" t="s">
        <v>384</v>
      </c>
      <c r="H55" s="296" t="s">
        <v>422</v>
      </c>
      <c r="I55" s="296" t="s">
        <v>384</v>
      </c>
      <c r="J55" s="296" t="s">
        <v>384</v>
      </c>
      <c r="K55" s="296" t="s">
        <v>422</v>
      </c>
      <c r="L55" s="296"/>
      <c r="M55" s="296"/>
      <c r="N55" s="296" t="s">
        <v>251</v>
      </c>
      <c r="O55" s="296" t="s">
        <v>384</v>
      </c>
      <c r="P55" s="296" t="s">
        <v>384</v>
      </c>
      <c r="Q55" s="296" t="s">
        <v>422</v>
      </c>
      <c r="R55" s="331"/>
      <c r="S55" s="291"/>
    </row>
    <row r="56" spans="1:19" ht="31.5" customHeight="1">
      <c r="A56" s="319" t="s">
        <v>353</v>
      </c>
      <c r="B56" s="295" t="s">
        <v>589</v>
      </c>
      <c r="C56" s="296" t="s">
        <v>561</v>
      </c>
      <c r="D56" s="356">
        <f>F56</f>
        <v>0</v>
      </c>
      <c r="E56" s="296" t="s">
        <v>422</v>
      </c>
      <c r="F56" s="296">
        <v>0</v>
      </c>
      <c r="G56" s="356">
        <f>I56</f>
        <v>0</v>
      </c>
      <c r="H56" s="340" t="s">
        <v>422</v>
      </c>
      <c r="I56" s="340">
        <v>0</v>
      </c>
      <c r="J56" s="356">
        <f>L56</f>
        <v>0</v>
      </c>
      <c r="K56" s="340" t="s">
        <v>422</v>
      </c>
      <c r="L56" s="340">
        <v>0</v>
      </c>
      <c r="M56" s="356">
        <f>O56</f>
        <v>0</v>
      </c>
      <c r="N56" s="340" t="s">
        <v>422</v>
      </c>
      <c r="O56" s="340">
        <v>0</v>
      </c>
      <c r="P56" s="356">
        <f>R56</f>
        <v>0</v>
      </c>
      <c r="Q56" s="340" t="s">
        <v>422</v>
      </c>
      <c r="R56" s="340">
        <v>0</v>
      </c>
      <c r="S56" s="291"/>
    </row>
    <row r="57" spans="1:19" ht="29.25" customHeight="1">
      <c r="A57" s="319" t="s">
        <v>145</v>
      </c>
      <c r="B57" s="295" t="s">
        <v>590</v>
      </c>
      <c r="C57" s="296" t="s">
        <v>561</v>
      </c>
      <c r="D57" s="356">
        <f>F57</f>
        <v>0</v>
      </c>
      <c r="E57" s="296" t="s">
        <v>422</v>
      </c>
      <c r="F57" s="296">
        <v>0</v>
      </c>
      <c r="G57" s="356">
        <f>I57</f>
        <v>0</v>
      </c>
      <c r="H57" s="340" t="s">
        <v>422</v>
      </c>
      <c r="I57" s="340">
        <v>0</v>
      </c>
      <c r="J57" s="356">
        <f>L57</f>
        <v>0</v>
      </c>
      <c r="K57" s="340" t="s">
        <v>422</v>
      </c>
      <c r="L57" s="340">
        <v>0</v>
      </c>
      <c r="M57" s="356">
        <f>O57</f>
        <v>0</v>
      </c>
      <c r="N57" s="340" t="s">
        <v>422</v>
      </c>
      <c r="O57" s="340">
        <v>0</v>
      </c>
      <c r="P57" s="356">
        <f>R57</f>
        <v>0</v>
      </c>
      <c r="Q57" s="340" t="s">
        <v>422</v>
      </c>
      <c r="R57" s="340">
        <v>0</v>
      </c>
      <c r="S57" s="291"/>
    </row>
    <row r="58" spans="1:19" ht="31.5" customHeight="1">
      <c r="A58" s="319" t="s">
        <v>354</v>
      </c>
      <c r="B58" s="295" t="s">
        <v>591</v>
      </c>
      <c r="C58" s="296" t="s">
        <v>561</v>
      </c>
      <c r="D58" s="356">
        <f>F58</f>
        <v>0</v>
      </c>
      <c r="E58" s="296" t="s">
        <v>422</v>
      </c>
      <c r="F58" s="296">
        <v>0</v>
      </c>
      <c r="G58" s="356">
        <f>I58</f>
        <v>0</v>
      </c>
      <c r="H58" s="340" t="s">
        <v>422</v>
      </c>
      <c r="I58" s="340">
        <v>0</v>
      </c>
      <c r="J58" s="356">
        <f>L58</f>
        <v>0</v>
      </c>
      <c r="K58" s="340" t="s">
        <v>422</v>
      </c>
      <c r="L58" s="340">
        <v>0</v>
      </c>
      <c r="M58" s="356">
        <f>O58</f>
        <v>0</v>
      </c>
      <c r="N58" s="340" t="s">
        <v>422</v>
      </c>
      <c r="O58" s="340">
        <v>0</v>
      </c>
      <c r="P58" s="356">
        <f>R58</f>
        <v>0</v>
      </c>
      <c r="Q58" s="340" t="s">
        <v>422</v>
      </c>
      <c r="R58" s="340">
        <v>0</v>
      </c>
      <c r="S58" s="291"/>
    </row>
    <row r="59" spans="1:19" ht="57" customHeight="1">
      <c r="A59" s="319" t="s">
        <v>355</v>
      </c>
      <c r="B59" s="300" t="s">
        <v>592</v>
      </c>
      <c r="C59" s="297" t="s">
        <v>561</v>
      </c>
      <c r="D59" s="362" t="e">
        <f>E59+F59</f>
        <v>#VALUE!</v>
      </c>
      <c r="E59" s="362">
        <f>E31</f>
        <v>0</v>
      </c>
      <c r="F59" s="362" t="e">
        <f>F31+F55+F56+F57</f>
        <v>#VALUE!</v>
      </c>
      <c r="G59" s="362" t="e">
        <f>H59+I59</f>
        <v>#VALUE!</v>
      </c>
      <c r="H59" s="362">
        <f>H31</f>
        <v>0</v>
      </c>
      <c r="I59" s="362" t="e">
        <f>I31+I55+I56+I57</f>
        <v>#VALUE!</v>
      </c>
      <c r="J59" s="362">
        <f>K59+L59</f>
        <v>0</v>
      </c>
      <c r="K59" s="362">
        <f>K31</f>
        <v>0</v>
      </c>
      <c r="L59" s="362">
        <f>L31+L55+L56+L57</f>
        <v>0</v>
      </c>
      <c r="M59" s="362" t="e">
        <f>N59+O59</f>
        <v>#VALUE!</v>
      </c>
      <c r="N59" s="362">
        <f>N31</f>
        <v>0</v>
      </c>
      <c r="O59" s="362" t="e">
        <f>O31+O55+O56+O57</f>
        <v>#VALUE!</v>
      </c>
      <c r="P59" s="362">
        <f>Q59+R59</f>
        <v>0</v>
      </c>
      <c r="Q59" s="362">
        <f>Q31</f>
        <v>0</v>
      </c>
      <c r="R59" s="362">
        <f>R31+R55+R56+R57</f>
        <v>0</v>
      </c>
      <c r="S59" s="291"/>
    </row>
    <row r="60" spans="1:19" ht="56.25" customHeight="1">
      <c r="A60" s="319" t="s">
        <v>356</v>
      </c>
      <c r="B60" s="301" t="s">
        <v>593</v>
      </c>
      <c r="C60" s="297" t="s">
        <v>561</v>
      </c>
      <c r="D60" s="356" t="e">
        <f>E60+F60</f>
        <v>#VALUE!</v>
      </c>
      <c r="E60" s="296">
        <f>E59</f>
        <v>0</v>
      </c>
      <c r="F60" s="296" t="e">
        <f>F58+F59</f>
        <v>#VALUE!</v>
      </c>
      <c r="G60" s="356" t="e">
        <f>H60+I60</f>
        <v>#VALUE!</v>
      </c>
      <c r="H60" s="340">
        <f>H59</f>
        <v>0</v>
      </c>
      <c r="I60" s="340" t="e">
        <f>I58+I59</f>
        <v>#VALUE!</v>
      </c>
      <c r="J60" s="356">
        <f>K60+L60</f>
        <v>0</v>
      </c>
      <c r="K60" s="340">
        <f>K59</f>
        <v>0</v>
      </c>
      <c r="L60" s="340">
        <f>L58+L59</f>
        <v>0</v>
      </c>
      <c r="M60" s="356" t="e">
        <f>N60+O60</f>
        <v>#VALUE!</v>
      </c>
      <c r="N60" s="340">
        <f>N59</f>
        <v>0</v>
      </c>
      <c r="O60" s="340" t="e">
        <f>O58+O59</f>
        <v>#VALUE!</v>
      </c>
      <c r="P60" s="356">
        <f>Q60+R60</f>
        <v>0</v>
      </c>
      <c r="Q60" s="340">
        <f>Q59</f>
        <v>0</v>
      </c>
      <c r="R60" s="340">
        <f>R58+R59</f>
        <v>0</v>
      </c>
      <c r="S60" s="291"/>
    </row>
    <row r="61" spans="1:19" ht="42" customHeight="1">
      <c r="A61" s="319" t="s">
        <v>357</v>
      </c>
      <c r="B61" s="306" t="s">
        <v>159</v>
      </c>
      <c r="C61" s="297" t="s">
        <v>561</v>
      </c>
      <c r="D61" s="296">
        <f>F61</f>
        <v>0</v>
      </c>
      <c r="E61" s="296" t="s">
        <v>251</v>
      </c>
      <c r="F61" s="296">
        <v>0</v>
      </c>
      <c r="G61" s="340">
        <f>I61</f>
        <v>0</v>
      </c>
      <c r="H61" s="340" t="s">
        <v>251</v>
      </c>
      <c r="I61" s="340">
        <v>0</v>
      </c>
      <c r="J61" s="340">
        <f>L61</f>
        <v>0</v>
      </c>
      <c r="K61" s="340" t="s">
        <v>251</v>
      </c>
      <c r="L61" s="340">
        <v>0</v>
      </c>
      <c r="M61" s="340">
        <f>O61</f>
        <v>0</v>
      </c>
      <c r="N61" s="340" t="s">
        <v>251</v>
      </c>
      <c r="O61" s="340">
        <v>0</v>
      </c>
      <c r="P61" s="340">
        <f>R61</f>
        <v>0</v>
      </c>
      <c r="Q61" s="340" t="s">
        <v>251</v>
      </c>
      <c r="R61" s="340">
        <v>0</v>
      </c>
      <c r="S61" s="291"/>
    </row>
    <row r="62" spans="1:19" ht="52.5" customHeight="1">
      <c r="A62" s="319" t="s">
        <v>358</v>
      </c>
      <c r="B62" s="363" t="s">
        <v>594</v>
      </c>
      <c r="C62" s="296" t="s">
        <v>492</v>
      </c>
      <c r="D62" s="356" t="e">
        <f>E62+F62</f>
        <v>#VALUE!</v>
      </c>
      <c r="E62" s="356">
        <f>E60</f>
        <v>0</v>
      </c>
      <c r="F62" s="356" t="e">
        <f>F60+F61</f>
        <v>#VALUE!</v>
      </c>
      <c r="G62" s="356" t="e">
        <f>H62+I62</f>
        <v>#VALUE!</v>
      </c>
      <c r="H62" s="356">
        <f>H60</f>
        <v>0</v>
      </c>
      <c r="I62" s="356" t="e">
        <f>I60+I61</f>
        <v>#VALUE!</v>
      </c>
      <c r="J62" s="356">
        <f>K62+L62</f>
        <v>0</v>
      </c>
      <c r="K62" s="356">
        <f>K60</f>
        <v>0</v>
      </c>
      <c r="L62" s="356">
        <f>L60+L61</f>
        <v>0</v>
      </c>
      <c r="M62" s="356" t="e">
        <f>N62+O62</f>
        <v>#VALUE!</v>
      </c>
      <c r="N62" s="356">
        <f>N60</f>
        <v>0</v>
      </c>
      <c r="O62" s="356" t="e">
        <f>O60+O61</f>
        <v>#VALUE!</v>
      </c>
      <c r="P62" s="356">
        <f>Q62+R62</f>
        <v>0</v>
      </c>
      <c r="Q62" s="356">
        <f>Q60</f>
        <v>0</v>
      </c>
      <c r="R62" s="356">
        <f>R60+R61</f>
        <v>0</v>
      </c>
      <c r="S62" s="291"/>
    </row>
    <row r="63" spans="1:19" ht="31.5" customHeight="1">
      <c r="A63" s="319" t="s">
        <v>359</v>
      </c>
      <c r="B63" s="295" t="s">
        <v>595</v>
      </c>
      <c r="C63" s="296" t="s">
        <v>561</v>
      </c>
      <c r="D63" s="356" t="e">
        <f>G63+J63+M63+P63</f>
        <v>#VALUE!</v>
      </c>
      <c r="E63" s="356" t="s">
        <v>251</v>
      </c>
      <c r="F63" s="356" t="e">
        <f>I63+L63+O63+R63</f>
        <v>#VALUE!</v>
      </c>
      <c r="G63" s="296" t="s">
        <v>384</v>
      </c>
      <c r="H63" s="296" t="s">
        <v>251</v>
      </c>
      <c r="I63" s="356" t="e">
        <f>I62*2%/(100%-18%)</f>
        <v>#VALUE!</v>
      </c>
      <c r="J63" s="296" t="s">
        <v>384</v>
      </c>
      <c r="K63" s="296" t="s">
        <v>251</v>
      </c>
      <c r="L63" s="356">
        <f>L62*2%/(100%-18%)</f>
        <v>0</v>
      </c>
      <c r="M63" s="296"/>
      <c r="N63" s="296" t="s">
        <v>251</v>
      </c>
      <c r="O63" s="356" t="e">
        <f>O62*2%/(100%-18%)</f>
        <v>#VALUE!</v>
      </c>
      <c r="P63" s="296" t="s">
        <v>384</v>
      </c>
      <c r="Q63" s="296" t="s">
        <v>251</v>
      </c>
      <c r="R63" s="356">
        <f>R62*2%/(100%-18%)</f>
        <v>0</v>
      </c>
      <c r="S63" s="291"/>
    </row>
    <row r="64" spans="1:19" ht="45" customHeight="1">
      <c r="A64" s="319" t="s">
        <v>360</v>
      </c>
      <c r="B64" s="298" t="s">
        <v>596</v>
      </c>
      <c r="C64" s="296" t="s">
        <v>561</v>
      </c>
      <c r="D64" s="296" t="e">
        <f>D60+D61+D63</f>
        <v>#VALUE!</v>
      </c>
      <c r="E64" s="296" t="s">
        <v>384</v>
      </c>
      <c r="F64" s="296" t="s">
        <v>384</v>
      </c>
      <c r="G64" s="296" t="s">
        <v>384</v>
      </c>
      <c r="H64" s="296" t="s">
        <v>384</v>
      </c>
      <c r="I64" s="296" t="s">
        <v>384</v>
      </c>
      <c r="J64" s="296" t="s">
        <v>384</v>
      </c>
      <c r="K64" s="296" t="s">
        <v>384</v>
      </c>
      <c r="L64" s="296" t="s">
        <v>384</v>
      </c>
      <c r="M64" s="296"/>
      <c r="N64" s="296"/>
      <c r="O64" s="296"/>
      <c r="P64" s="296" t="s">
        <v>384</v>
      </c>
      <c r="Q64" s="296" t="s">
        <v>384</v>
      </c>
      <c r="R64" s="296" t="s">
        <v>384</v>
      </c>
      <c r="S64" s="291"/>
    </row>
    <row r="65" spans="1:19" ht="27" customHeight="1">
      <c r="A65" s="346"/>
      <c r="B65" s="347"/>
      <c r="C65" s="347"/>
      <c r="D65" s="347"/>
      <c r="E65" s="347"/>
      <c r="F65" s="347"/>
      <c r="G65" s="347"/>
      <c r="H65" s="347"/>
      <c r="I65" s="347"/>
      <c r="J65" s="347"/>
      <c r="K65" s="347"/>
      <c r="L65" s="347"/>
      <c r="M65" s="347"/>
      <c r="N65" s="347"/>
      <c r="O65" s="347"/>
      <c r="P65" s="347"/>
      <c r="Q65" s="347"/>
      <c r="R65" s="347"/>
      <c r="S65" s="291"/>
    </row>
    <row r="66" spans="1:19" ht="31.15" customHeight="1">
      <c r="A66" s="554" t="s">
        <v>128</v>
      </c>
      <c r="B66" s="554"/>
      <c r="C66" s="554"/>
      <c r="D66" s="554"/>
      <c r="E66" s="554"/>
      <c r="F66" s="554"/>
      <c r="G66" s="554"/>
      <c r="H66" s="554"/>
      <c r="I66" s="554"/>
      <c r="J66" s="554"/>
      <c r="K66" s="554"/>
      <c r="L66" s="554"/>
      <c r="M66" s="554"/>
      <c r="N66" s="554"/>
      <c r="O66" s="554"/>
      <c r="P66" s="554"/>
      <c r="Q66" s="554"/>
      <c r="R66" s="554"/>
      <c r="S66" s="291"/>
    </row>
    <row r="67" spans="1:19" ht="27" customHeight="1">
      <c r="A67" s="349">
        <v>1</v>
      </c>
      <c r="B67" s="350">
        <v>2</v>
      </c>
      <c r="C67" s="350">
        <v>3</v>
      </c>
      <c r="D67" s="350">
        <v>4</v>
      </c>
      <c r="E67" s="350">
        <v>5</v>
      </c>
      <c r="F67" s="350">
        <v>6</v>
      </c>
      <c r="G67" s="350">
        <v>7</v>
      </c>
      <c r="H67" s="350">
        <v>8</v>
      </c>
      <c r="I67" s="350">
        <v>9</v>
      </c>
      <c r="J67" s="350">
        <v>10</v>
      </c>
      <c r="K67" s="350">
        <v>11</v>
      </c>
      <c r="L67" s="350">
        <v>12</v>
      </c>
      <c r="M67" s="350">
        <v>13</v>
      </c>
      <c r="N67" s="350">
        <v>14</v>
      </c>
      <c r="O67" s="350">
        <v>15</v>
      </c>
      <c r="P67" s="350">
        <v>16</v>
      </c>
      <c r="Q67" s="350">
        <v>17</v>
      </c>
      <c r="R67" s="350">
        <v>18</v>
      </c>
      <c r="S67" s="291"/>
    </row>
    <row r="68" spans="1:19" ht="63">
      <c r="A68" s="319" t="s">
        <v>361</v>
      </c>
      <c r="B68" s="333" t="s">
        <v>597</v>
      </c>
      <c r="C68" s="334" t="s">
        <v>492</v>
      </c>
      <c r="D68" s="334" t="s">
        <v>384</v>
      </c>
      <c r="E68" s="334" t="s">
        <v>422</v>
      </c>
      <c r="F68" s="334" t="s">
        <v>422</v>
      </c>
      <c r="G68" s="334" t="s">
        <v>384</v>
      </c>
      <c r="H68" s="334" t="s">
        <v>422</v>
      </c>
      <c r="I68" s="334" t="s">
        <v>422</v>
      </c>
      <c r="J68" s="334" t="s">
        <v>384</v>
      </c>
      <c r="K68" s="334" t="s">
        <v>422</v>
      </c>
      <c r="L68" s="334" t="s">
        <v>422</v>
      </c>
      <c r="M68" s="334"/>
      <c r="N68" s="334" t="s">
        <v>251</v>
      </c>
      <c r="O68" s="334" t="s">
        <v>251</v>
      </c>
      <c r="P68" s="334" t="s">
        <v>384</v>
      </c>
      <c r="Q68" s="334" t="s">
        <v>422</v>
      </c>
      <c r="R68" s="334" t="s">
        <v>422</v>
      </c>
      <c r="S68" s="291"/>
    </row>
    <row r="69" spans="1:19" ht="51" customHeight="1">
      <c r="A69" s="319" t="s">
        <v>362</v>
      </c>
      <c r="B69" s="295" t="s">
        <v>598</v>
      </c>
      <c r="C69" s="296" t="s">
        <v>492</v>
      </c>
      <c r="D69" s="296" t="s">
        <v>384</v>
      </c>
      <c r="E69" s="296" t="s">
        <v>422</v>
      </c>
      <c r="F69" s="296" t="s">
        <v>422</v>
      </c>
      <c r="G69" s="296" t="s">
        <v>384</v>
      </c>
      <c r="H69" s="296" t="s">
        <v>422</v>
      </c>
      <c r="I69" s="296" t="s">
        <v>422</v>
      </c>
      <c r="J69" s="296" t="s">
        <v>384</v>
      </c>
      <c r="K69" s="296" t="s">
        <v>422</v>
      </c>
      <c r="L69" s="296" t="s">
        <v>422</v>
      </c>
      <c r="M69" s="296"/>
      <c r="N69" s="296" t="s">
        <v>251</v>
      </c>
      <c r="O69" s="296" t="s">
        <v>251</v>
      </c>
      <c r="P69" s="296" t="s">
        <v>384</v>
      </c>
      <c r="Q69" s="296" t="s">
        <v>422</v>
      </c>
      <c r="R69" s="296" t="s">
        <v>422</v>
      </c>
      <c r="S69" s="291"/>
    </row>
    <row r="70" spans="1:19" ht="54" customHeight="1">
      <c r="A70" s="319" t="s">
        <v>363</v>
      </c>
      <c r="B70" s="295" t="s">
        <v>599</v>
      </c>
      <c r="C70" s="296" t="s">
        <v>384</v>
      </c>
      <c r="D70" s="296" t="s">
        <v>384</v>
      </c>
      <c r="E70" s="296" t="s">
        <v>384</v>
      </c>
      <c r="F70" s="296" t="s">
        <v>384</v>
      </c>
      <c r="G70" s="296" t="s">
        <v>384</v>
      </c>
      <c r="H70" s="296" t="s">
        <v>384</v>
      </c>
      <c r="I70" s="296" t="s">
        <v>384</v>
      </c>
      <c r="J70" s="296" t="s">
        <v>384</v>
      </c>
      <c r="K70" s="296" t="s">
        <v>384</v>
      </c>
      <c r="L70" s="296" t="s">
        <v>384</v>
      </c>
      <c r="M70" s="296"/>
      <c r="N70" s="296"/>
      <c r="O70" s="296"/>
      <c r="P70" s="296" t="s">
        <v>384</v>
      </c>
      <c r="Q70" s="296" t="s">
        <v>384</v>
      </c>
      <c r="R70" s="296" t="s">
        <v>384</v>
      </c>
      <c r="S70" s="291"/>
    </row>
    <row r="71" spans="1:19" ht="31.5" customHeight="1">
      <c r="A71" s="330" t="s">
        <v>600</v>
      </c>
      <c r="B71" s="301" t="s">
        <v>537</v>
      </c>
      <c r="C71" s="296" t="s">
        <v>492</v>
      </c>
      <c r="D71" s="296" t="s">
        <v>384</v>
      </c>
      <c r="E71" s="296" t="s">
        <v>384</v>
      </c>
      <c r="F71" s="296" t="s">
        <v>422</v>
      </c>
      <c r="G71" s="296" t="s">
        <v>384</v>
      </c>
      <c r="H71" s="296" t="s">
        <v>384</v>
      </c>
      <c r="I71" s="296" t="s">
        <v>422</v>
      </c>
      <c r="J71" s="296" t="s">
        <v>384</v>
      </c>
      <c r="K71" s="296" t="s">
        <v>384</v>
      </c>
      <c r="L71" s="296" t="s">
        <v>422</v>
      </c>
      <c r="M71" s="296"/>
      <c r="N71" s="296"/>
      <c r="O71" s="296" t="s">
        <v>251</v>
      </c>
      <c r="P71" s="296" t="s">
        <v>384</v>
      </c>
      <c r="Q71" s="296" t="s">
        <v>384</v>
      </c>
      <c r="R71" s="296" t="s">
        <v>422</v>
      </c>
      <c r="S71" s="291"/>
    </row>
    <row r="72" spans="1:19" ht="31.5" customHeight="1">
      <c r="A72" s="330" t="s">
        <v>601</v>
      </c>
      <c r="B72" s="301" t="s">
        <v>626</v>
      </c>
      <c r="C72" s="296" t="s">
        <v>602</v>
      </c>
      <c r="D72" s="296" t="s">
        <v>384</v>
      </c>
      <c r="E72" s="296" t="s">
        <v>422</v>
      </c>
      <c r="F72" s="296" t="s">
        <v>384</v>
      </c>
      <c r="G72" s="296" t="s">
        <v>384</v>
      </c>
      <c r="H72" s="296" t="s">
        <v>422</v>
      </c>
      <c r="I72" s="296" t="s">
        <v>384</v>
      </c>
      <c r="J72" s="296" t="s">
        <v>384</v>
      </c>
      <c r="K72" s="296" t="s">
        <v>422</v>
      </c>
      <c r="L72" s="296" t="s">
        <v>384</v>
      </c>
      <c r="M72" s="296"/>
      <c r="N72" s="296" t="s">
        <v>251</v>
      </c>
      <c r="O72" s="296"/>
      <c r="P72" s="296" t="s">
        <v>384</v>
      </c>
      <c r="Q72" s="296" t="s">
        <v>422</v>
      </c>
      <c r="R72" s="296" t="s">
        <v>384</v>
      </c>
      <c r="S72" s="291"/>
    </row>
    <row r="73" spans="1:19" ht="31.5" customHeight="1">
      <c r="A73" s="330" t="s">
        <v>625</v>
      </c>
      <c r="B73" s="363" t="s">
        <v>627</v>
      </c>
      <c r="C73" s="340" t="s">
        <v>602</v>
      </c>
      <c r="D73" s="340" t="s">
        <v>384</v>
      </c>
      <c r="E73" s="340" t="s">
        <v>422</v>
      </c>
      <c r="F73" s="340" t="s">
        <v>384</v>
      </c>
      <c r="G73" s="340" t="s">
        <v>384</v>
      </c>
      <c r="H73" s="340" t="s">
        <v>422</v>
      </c>
      <c r="I73" s="340" t="s">
        <v>384</v>
      </c>
      <c r="J73" s="340" t="s">
        <v>384</v>
      </c>
      <c r="K73" s="340" t="s">
        <v>422</v>
      </c>
      <c r="L73" s="340" t="s">
        <v>384</v>
      </c>
      <c r="M73" s="340"/>
      <c r="N73" s="340" t="s">
        <v>251</v>
      </c>
      <c r="O73" s="340"/>
      <c r="P73" s="340" t="s">
        <v>384</v>
      </c>
      <c r="Q73" s="340" t="s">
        <v>422</v>
      </c>
      <c r="R73" s="340" t="s">
        <v>384</v>
      </c>
      <c r="S73" s="291"/>
    </row>
    <row r="74" spans="1:19" ht="63" customHeight="1">
      <c r="A74" s="319" t="s">
        <v>364</v>
      </c>
      <c r="B74" s="295" t="s">
        <v>603</v>
      </c>
      <c r="C74" s="296" t="s">
        <v>384</v>
      </c>
      <c r="D74" s="296" t="s">
        <v>384</v>
      </c>
      <c r="E74" s="296" t="s">
        <v>384</v>
      </c>
      <c r="F74" s="296" t="s">
        <v>384</v>
      </c>
      <c r="G74" s="296" t="s">
        <v>384</v>
      </c>
      <c r="H74" s="296" t="s">
        <v>384</v>
      </c>
      <c r="I74" s="296" t="s">
        <v>384</v>
      </c>
      <c r="J74" s="296" t="s">
        <v>384</v>
      </c>
      <c r="K74" s="296" t="s">
        <v>384</v>
      </c>
      <c r="L74" s="296" t="s">
        <v>384</v>
      </c>
      <c r="M74" s="296"/>
      <c r="N74" s="296"/>
      <c r="O74" s="296"/>
      <c r="P74" s="296" t="s">
        <v>384</v>
      </c>
      <c r="Q74" s="296" t="s">
        <v>384</v>
      </c>
      <c r="R74" s="296" t="s">
        <v>384</v>
      </c>
      <c r="S74" s="291"/>
    </row>
    <row r="75" spans="1:19" ht="31.5" customHeight="1">
      <c r="A75" s="330" t="s">
        <v>475</v>
      </c>
      <c r="B75" s="301" t="s">
        <v>537</v>
      </c>
      <c r="C75" s="296" t="s">
        <v>604</v>
      </c>
      <c r="D75" s="296" t="s">
        <v>384</v>
      </c>
      <c r="E75" s="296" t="s">
        <v>384</v>
      </c>
      <c r="F75" s="296" t="s">
        <v>422</v>
      </c>
      <c r="G75" s="296" t="s">
        <v>384</v>
      </c>
      <c r="H75" s="296" t="s">
        <v>384</v>
      </c>
      <c r="I75" s="296" t="s">
        <v>422</v>
      </c>
      <c r="J75" s="296" t="s">
        <v>384</v>
      </c>
      <c r="K75" s="296" t="s">
        <v>384</v>
      </c>
      <c r="L75" s="296" t="s">
        <v>422</v>
      </c>
      <c r="M75" s="296"/>
      <c r="N75" s="296"/>
      <c r="O75" s="296" t="s">
        <v>251</v>
      </c>
      <c r="P75" s="296" t="s">
        <v>384</v>
      </c>
      <c r="Q75" s="296" t="s">
        <v>384</v>
      </c>
      <c r="R75" s="296" t="s">
        <v>422</v>
      </c>
      <c r="S75" s="291"/>
    </row>
    <row r="76" spans="1:19" ht="31.5" customHeight="1">
      <c r="A76" s="330" t="s">
        <v>477</v>
      </c>
      <c r="B76" s="301" t="s">
        <v>626</v>
      </c>
      <c r="C76" s="340" t="s">
        <v>605</v>
      </c>
      <c r="D76" s="340" t="s">
        <v>384</v>
      </c>
      <c r="E76" s="340" t="s">
        <v>422</v>
      </c>
      <c r="F76" s="340" t="s">
        <v>384</v>
      </c>
      <c r="G76" s="340" t="s">
        <v>384</v>
      </c>
      <c r="H76" s="340" t="s">
        <v>422</v>
      </c>
      <c r="I76" s="340" t="s">
        <v>384</v>
      </c>
      <c r="J76" s="340" t="s">
        <v>384</v>
      </c>
      <c r="K76" s="340" t="s">
        <v>422</v>
      </c>
      <c r="L76" s="340" t="s">
        <v>384</v>
      </c>
      <c r="M76" s="340"/>
      <c r="N76" s="340" t="s">
        <v>251</v>
      </c>
      <c r="O76" s="340"/>
      <c r="P76" s="340" t="s">
        <v>384</v>
      </c>
      <c r="Q76" s="340" t="s">
        <v>422</v>
      </c>
      <c r="R76" s="340" t="s">
        <v>384</v>
      </c>
      <c r="S76" s="291"/>
    </row>
    <row r="77" spans="1:19" ht="53.25" customHeight="1">
      <c r="A77" s="330" t="s">
        <v>478</v>
      </c>
      <c r="B77" s="363" t="s">
        <v>627</v>
      </c>
      <c r="C77" s="296" t="s">
        <v>605</v>
      </c>
      <c r="D77" s="296" t="s">
        <v>384</v>
      </c>
      <c r="E77" s="296" t="s">
        <v>422</v>
      </c>
      <c r="F77" s="296" t="s">
        <v>384</v>
      </c>
      <c r="G77" s="296" t="s">
        <v>384</v>
      </c>
      <c r="H77" s="296" t="s">
        <v>422</v>
      </c>
      <c r="I77" s="296" t="s">
        <v>384</v>
      </c>
      <c r="J77" s="296" t="s">
        <v>384</v>
      </c>
      <c r="K77" s="296" t="s">
        <v>422</v>
      </c>
      <c r="L77" s="296" t="s">
        <v>384</v>
      </c>
      <c r="M77" s="296"/>
      <c r="N77" s="296" t="s">
        <v>251</v>
      </c>
      <c r="O77" s="296"/>
      <c r="P77" s="296" t="s">
        <v>384</v>
      </c>
      <c r="Q77" s="296" t="s">
        <v>422</v>
      </c>
      <c r="R77" s="296" t="s">
        <v>384</v>
      </c>
      <c r="S77" s="291"/>
    </row>
    <row r="78" spans="1:19" ht="41.25" customHeight="1">
      <c r="A78" s="345"/>
      <c r="B78" s="560" t="s">
        <v>539</v>
      </c>
      <c r="C78" s="560"/>
      <c r="D78" s="560"/>
      <c r="E78" s="560"/>
      <c r="F78" s="560"/>
      <c r="G78" s="560"/>
      <c r="H78" s="560"/>
      <c r="I78" s="560"/>
      <c r="J78" s="560"/>
      <c r="K78" s="560"/>
      <c r="L78" s="560"/>
      <c r="M78" s="560"/>
      <c r="N78" s="560"/>
      <c r="O78" s="560"/>
      <c r="P78" s="560"/>
      <c r="Q78" s="560"/>
      <c r="R78" s="560"/>
      <c r="S78" s="291"/>
    </row>
    <row r="79" spans="1:19" ht="63">
      <c r="A79" s="319" t="s">
        <v>365</v>
      </c>
      <c r="B79" s="295" t="s">
        <v>606</v>
      </c>
      <c r="C79" s="296" t="s">
        <v>384</v>
      </c>
      <c r="D79" s="296" t="s">
        <v>384</v>
      </c>
      <c r="E79" s="296" t="s">
        <v>384</v>
      </c>
      <c r="F79" s="296" t="s">
        <v>384</v>
      </c>
      <c r="G79" s="296" t="s">
        <v>384</v>
      </c>
      <c r="H79" s="296" t="s">
        <v>384</v>
      </c>
      <c r="I79" s="296" t="s">
        <v>384</v>
      </c>
      <c r="J79" s="296" t="s">
        <v>384</v>
      </c>
      <c r="K79" s="296" t="s">
        <v>384</v>
      </c>
      <c r="L79" s="296" t="s">
        <v>384</v>
      </c>
      <c r="M79" s="296"/>
      <c r="N79" s="296"/>
      <c r="O79" s="296"/>
      <c r="P79" s="296" t="s">
        <v>384</v>
      </c>
      <c r="Q79" s="296" t="s">
        <v>384</v>
      </c>
      <c r="R79" s="296" t="s">
        <v>384</v>
      </c>
      <c r="S79" s="291"/>
    </row>
    <row r="80" spans="1:19" ht="31.5">
      <c r="A80" s="330" t="s">
        <v>482</v>
      </c>
      <c r="B80" s="301" t="s">
        <v>607</v>
      </c>
      <c r="C80" s="296" t="s">
        <v>384</v>
      </c>
      <c r="D80" s="296" t="s">
        <v>384</v>
      </c>
      <c r="E80" s="296" t="s">
        <v>384</v>
      </c>
      <c r="F80" s="296" t="s">
        <v>384</v>
      </c>
      <c r="G80" s="296" t="s">
        <v>384</v>
      </c>
      <c r="H80" s="296" t="s">
        <v>384</v>
      </c>
      <c r="I80" s="296" t="s">
        <v>384</v>
      </c>
      <c r="J80" s="296" t="s">
        <v>384</v>
      </c>
      <c r="K80" s="296" t="s">
        <v>384</v>
      </c>
      <c r="L80" s="296" t="s">
        <v>384</v>
      </c>
      <c r="M80" s="296"/>
      <c r="N80" s="296"/>
      <c r="O80" s="296"/>
      <c r="P80" s="296" t="s">
        <v>384</v>
      </c>
      <c r="Q80" s="296" t="s">
        <v>384</v>
      </c>
      <c r="R80" s="296" t="s">
        <v>384</v>
      </c>
      <c r="S80" s="291"/>
    </row>
    <row r="81" spans="1:19" ht="29.25" customHeight="1">
      <c r="A81" s="330" t="s">
        <v>608</v>
      </c>
      <c r="B81" s="301" t="s">
        <v>525</v>
      </c>
      <c r="C81" s="296" t="s">
        <v>492</v>
      </c>
      <c r="D81" s="296"/>
      <c r="E81" s="296"/>
      <c r="F81" s="296" t="s">
        <v>251</v>
      </c>
      <c r="G81" s="296"/>
      <c r="H81" s="296"/>
      <c r="I81" s="296" t="s">
        <v>251</v>
      </c>
      <c r="J81" s="296"/>
      <c r="K81" s="296"/>
      <c r="L81" s="296" t="s">
        <v>251</v>
      </c>
      <c r="M81" s="296"/>
      <c r="N81" s="296"/>
      <c r="O81" s="296" t="s">
        <v>251</v>
      </c>
      <c r="P81" s="296"/>
      <c r="Q81" s="296"/>
      <c r="R81" s="296" t="s">
        <v>422</v>
      </c>
      <c r="S81" s="291"/>
    </row>
    <row r="82" spans="1:19" ht="31.5">
      <c r="A82" s="330" t="s">
        <v>609</v>
      </c>
      <c r="B82" s="301" t="s">
        <v>626</v>
      </c>
      <c r="C82" s="296" t="s">
        <v>602</v>
      </c>
      <c r="D82" s="344">
        <f>F82</f>
        <v>0</v>
      </c>
      <c r="E82" s="296" t="s">
        <v>422</v>
      </c>
      <c r="F82" s="331"/>
      <c r="G82" s="296" t="s">
        <v>384</v>
      </c>
      <c r="H82" s="296" t="s">
        <v>422</v>
      </c>
      <c r="I82" s="331"/>
      <c r="J82" s="296"/>
      <c r="K82" s="296" t="s">
        <v>422</v>
      </c>
      <c r="L82" s="331"/>
      <c r="M82" s="296"/>
      <c r="N82" s="296" t="s">
        <v>251</v>
      </c>
      <c r="O82" s="296"/>
      <c r="P82" s="296"/>
      <c r="Q82" s="296" t="s">
        <v>422</v>
      </c>
      <c r="R82" s="331"/>
      <c r="S82" s="291"/>
    </row>
    <row r="83" spans="1:19" ht="52.5" customHeight="1">
      <c r="A83" s="330" t="s">
        <v>628</v>
      </c>
      <c r="B83" s="363" t="s">
        <v>627</v>
      </c>
      <c r="C83" s="340" t="s">
        <v>602</v>
      </c>
      <c r="D83" s="344">
        <f>F83</f>
        <v>0</v>
      </c>
      <c r="E83" s="340" t="s">
        <v>422</v>
      </c>
      <c r="F83" s="362">
        <f>F82/12</f>
        <v>0</v>
      </c>
      <c r="G83" s="340" t="s">
        <v>384</v>
      </c>
      <c r="H83" s="340" t="s">
        <v>422</v>
      </c>
      <c r="I83" s="331"/>
      <c r="J83" s="340"/>
      <c r="K83" s="340" t="s">
        <v>422</v>
      </c>
      <c r="L83" s="331"/>
      <c r="M83" s="340"/>
      <c r="N83" s="340" t="s">
        <v>251</v>
      </c>
      <c r="O83" s="340"/>
      <c r="P83" s="340"/>
      <c r="Q83" s="340" t="s">
        <v>422</v>
      </c>
      <c r="R83" s="331"/>
      <c r="S83" s="291"/>
    </row>
    <row r="84" spans="1:19" ht="27.6" customHeight="1">
      <c r="A84" s="346"/>
      <c r="B84" s="347"/>
      <c r="C84" s="347"/>
      <c r="D84" s="347"/>
      <c r="E84" s="347"/>
      <c r="F84" s="347"/>
      <c r="G84" s="347"/>
      <c r="H84" s="347"/>
      <c r="I84" s="347"/>
      <c r="J84" s="347"/>
      <c r="K84" s="347"/>
      <c r="L84" s="347"/>
      <c r="M84" s="347"/>
      <c r="N84" s="347"/>
      <c r="O84" s="347"/>
      <c r="P84" s="347"/>
      <c r="Q84" s="347"/>
      <c r="R84" s="347"/>
      <c r="S84" s="291"/>
    </row>
    <row r="85" spans="1:19" ht="27" customHeight="1">
      <c r="A85" s="554" t="s">
        <v>123</v>
      </c>
      <c r="B85" s="554"/>
      <c r="C85" s="554"/>
      <c r="D85" s="554"/>
      <c r="E85" s="554"/>
      <c r="F85" s="554"/>
      <c r="G85" s="554"/>
      <c r="H85" s="554"/>
      <c r="I85" s="554"/>
      <c r="J85" s="554"/>
      <c r="K85" s="554"/>
      <c r="L85" s="554"/>
      <c r="M85" s="554"/>
      <c r="N85" s="554"/>
      <c r="O85" s="554"/>
      <c r="P85" s="554"/>
      <c r="Q85" s="554"/>
      <c r="R85" s="554"/>
      <c r="S85" s="291"/>
    </row>
    <row r="86" spans="1:19" ht="15.75">
      <c r="A86" s="349">
        <v>1</v>
      </c>
      <c r="B86" s="350">
        <v>2</v>
      </c>
      <c r="C86" s="350">
        <v>3</v>
      </c>
      <c r="D86" s="350">
        <v>4</v>
      </c>
      <c r="E86" s="350">
        <v>5</v>
      </c>
      <c r="F86" s="350">
        <v>6</v>
      </c>
      <c r="G86" s="350">
        <v>7</v>
      </c>
      <c r="H86" s="350">
        <v>8</v>
      </c>
      <c r="I86" s="350">
        <v>9</v>
      </c>
      <c r="J86" s="350">
        <v>10</v>
      </c>
      <c r="K86" s="350">
        <v>11</v>
      </c>
      <c r="L86" s="350">
        <v>12</v>
      </c>
      <c r="M86" s="350">
        <v>13</v>
      </c>
      <c r="N86" s="350">
        <v>14</v>
      </c>
      <c r="O86" s="350">
        <v>15</v>
      </c>
      <c r="P86" s="350">
        <v>16</v>
      </c>
      <c r="Q86" s="350">
        <v>17</v>
      </c>
      <c r="R86" s="350">
        <v>18</v>
      </c>
      <c r="S86" s="291"/>
    </row>
    <row r="87" spans="1:19" ht="28.5" customHeight="1">
      <c r="A87" s="330" t="s">
        <v>611</v>
      </c>
      <c r="B87" s="301" t="s">
        <v>525</v>
      </c>
      <c r="C87" s="296" t="s">
        <v>492</v>
      </c>
      <c r="D87" s="296"/>
      <c r="E87" s="296"/>
      <c r="F87" s="296" t="s">
        <v>251</v>
      </c>
      <c r="G87" s="296"/>
      <c r="H87" s="296"/>
      <c r="I87" s="296" t="s">
        <v>251</v>
      </c>
      <c r="J87" s="296"/>
      <c r="K87" s="296"/>
      <c r="L87" s="296" t="s">
        <v>251</v>
      </c>
      <c r="M87" s="296"/>
      <c r="N87" s="296"/>
      <c r="O87" s="296" t="s">
        <v>251</v>
      </c>
      <c r="P87" s="296"/>
      <c r="Q87" s="296"/>
      <c r="R87" s="296" t="s">
        <v>422</v>
      </c>
      <c r="S87" s="291"/>
    </row>
    <row r="88" spans="1:19" ht="28.5" customHeight="1">
      <c r="A88" s="330" t="s">
        <v>612</v>
      </c>
      <c r="B88" s="301" t="s">
        <v>626</v>
      </c>
      <c r="C88" s="340" t="s">
        <v>602</v>
      </c>
      <c r="D88" s="340"/>
      <c r="E88" s="340" t="s">
        <v>251</v>
      </c>
      <c r="F88" s="340"/>
      <c r="G88" s="340"/>
      <c r="H88" s="340" t="s">
        <v>251</v>
      </c>
      <c r="I88" s="340"/>
      <c r="J88" s="340"/>
      <c r="K88" s="340" t="s">
        <v>251</v>
      </c>
      <c r="L88" s="340"/>
      <c r="M88" s="340"/>
      <c r="N88" s="340" t="s">
        <v>251</v>
      </c>
      <c r="O88" s="340"/>
      <c r="P88" s="340"/>
      <c r="Q88" s="340" t="s">
        <v>251</v>
      </c>
      <c r="R88" s="340"/>
      <c r="S88" s="291"/>
    </row>
    <row r="89" spans="1:19" ht="36" customHeight="1">
      <c r="A89" s="330" t="s">
        <v>629</v>
      </c>
      <c r="B89" s="363" t="s">
        <v>627</v>
      </c>
      <c r="C89" s="340" t="s">
        <v>602</v>
      </c>
      <c r="D89" s="296"/>
      <c r="E89" s="296" t="s">
        <v>251</v>
      </c>
      <c r="F89" s="296"/>
      <c r="G89" s="296"/>
      <c r="H89" s="296" t="s">
        <v>251</v>
      </c>
      <c r="I89" s="296"/>
      <c r="J89" s="296"/>
      <c r="K89" s="296" t="s">
        <v>251</v>
      </c>
      <c r="L89" s="296"/>
      <c r="M89" s="296"/>
      <c r="N89" s="296" t="s">
        <v>251</v>
      </c>
      <c r="O89" s="296"/>
      <c r="P89" s="296"/>
      <c r="Q89" s="296" t="s">
        <v>251</v>
      </c>
      <c r="R89" s="296"/>
      <c r="S89" s="291"/>
    </row>
    <row r="90" spans="1:19" s="302" customFormat="1" ht="63">
      <c r="A90" s="322" t="s">
        <v>366</v>
      </c>
      <c r="B90" s="299" t="s">
        <v>614</v>
      </c>
      <c r="C90" s="297" t="s">
        <v>384</v>
      </c>
      <c r="D90" s="297" t="s">
        <v>384</v>
      </c>
      <c r="E90" s="297" t="s">
        <v>384</v>
      </c>
      <c r="F90" s="297" t="s">
        <v>384</v>
      </c>
      <c r="G90" s="297" t="s">
        <v>384</v>
      </c>
      <c r="H90" s="297" t="s">
        <v>384</v>
      </c>
      <c r="I90" s="297" t="s">
        <v>384</v>
      </c>
      <c r="J90" s="297" t="s">
        <v>384</v>
      </c>
      <c r="K90" s="297" t="s">
        <v>384</v>
      </c>
      <c r="L90" s="297" t="s">
        <v>384</v>
      </c>
      <c r="M90" s="297"/>
      <c r="N90" s="297"/>
      <c r="O90" s="297"/>
      <c r="P90" s="297" t="s">
        <v>384</v>
      </c>
      <c r="Q90" s="297" t="s">
        <v>384</v>
      </c>
      <c r="R90" s="297" t="s">
        <v>384</v>
      </c>
      <c r="S90" s="294"/>
    </row>
    <row r="91" spans="1:19" ht="54.75" customHeight="1">
      <c r="A91" s="330" t="s">
        <v>615</v>
      </c>
      <c r="B91" s="363" t="s">
        <v>607</v>
      </c>
      <c r="C91" s="296" t="s">
        <v>384</v>
      </c>
      <c r="D91" s="296" t="s">
        <v>384</v>
      </c>
      <c r="E91" s="296" t="s">
        <v>384</v>
      </c>
      <c r="F91" s="296" t="s">
        <v>384</v>
      </c>
      <c r="G91" s="296" t="s">
        <v>384</v>
      </c>
      <c r="H91" s="296" t="s">
        <v>384</v>
      </c>
      <c r="I91" s="296" t="s">
        <v>384</v>
      </c>
      <c r="J91" s="296" t="s">
        <v>384</v>
      </c>
      <c r="K91" s="296" t="s">
        <v>384</v>
      </c>
      <c r="L91" s="296" t="s">
        <v>384</v>
      </c>
      <c r="M91" s="296"/>
      <c r="N91" s="296"/>
      <c r="O91" s="296"/>
      <c r="P91" s="296" t="s">
        <v>384</v>
      </c>
      <c r="Q91" s="296" t="s">
        <v>384</v>
      </c>
      <c r="R91" s="296" t="s">
        <v>384</v>
      </c>
      <c r="S91" s="291"/>
    </row>
    <row r="92" spans="1:19" ht="31.5" customHeight="1">
      <c r="A92" s="330" t="s">
        <v>616</v>
      </c>
      <c r="B92" s="301" t="s">
        <v>525</v>
      </c>
      <c r="C92" s="296" t="s">
        <v>492</v>
      </c>
      <c r="D92" s="296"/>
      <c r="E92" s="296"/>
      <c r="F92" s="296" t="s">
        <v>251</v>
      </c>
      <c r="G92" s="296"/>
      <c r="H92" s="296"/>
      <c r="I92" s="296" t="s">
        <v>251</v>
      </c>
      <c r="J92" s="296"/>
      <c r="K92" s="296"/>
      <c r="L92" s="296" t="s">
        <v>251</v>
      </c>
      <c r="M92" s="296"/>
      <c r="N92" s="296"/>
      <c r="O92" s="296" t="s">
        <v>251</v>
      </c>
      <c r="P92" s="296"/>
      <c r="Q92" s="296"/>
      <c r="R92" s="296" t="s">
        <v>422</v>
      </c>
      <c r="S92" s="291"/>
    </row>
    <row r="93" spans="1:19" ht="31.5" customHeight="1">
      <c r="A93" s="330" t="s">
        <v>617</v>
      </c>
      <c r="B93" s="301" t="s">
        <v>626</v>
      </c>
      <c r="C93" s="340" t="s">
        <v>613</v>
      </c>
      <c r="D93" s="340"/>
      <c r="E93" s="340" t="s">
        <v>251</v>
      </c>
      <c r="F93" s="340"/>
      <c r="G93" s="340"/>
      <c r="H93" s="340" t="s">
        <v>251</v>
      </c>
      <c r="I93" s="340"/>
      <c r="J93" s="340"/>
      <c r="K93" s="340" t="s">
        <v>251</v>
      </c>
      <c r="L93" s="340"/>
      <c r="M93" s="340"/>
      <c r="N93" s="340" t="s">
        <v>251</v>
      </c>
      <c r="O93" s="340"/>
      <c r="P93" s="340"/>
      <c r="Q93" s="340" t="s">
        <v>251</v>
      </c>
      <c r="R93" s="340"/>
      <c r="S93" s="291"/>
    </row>
    <row r="94" spans="1:19" ht="34.5" customHeight="1">
      <c r="A94" s="330" t="s">
        <v>630</v>
      </c>
      <c r="B94" s="363" t="s">
        <v>627</v>
      </c>
      <c r="C94" s="296" t="s">
        <v>613</v>
      </c>
      <c r="D94" s="296"/>
      <c r="E94" s="296" t="s">
        <v>251</v>
      </c>
      <c r="F94" s="296"/>
      <c r="G94" s="296"/>
      <c r="H94" s="296" t="s">
        <v>251</v>
      </c>
      <c r="I94" s="296"/>
      <c r="J94" s="296"/>
      <c r="K94" s="296" t="s">
        <v>251</v>
      </c>
      <c r="L94" s="296"/>
      <c r="M94" s="296"/>
      <c r="N94" s="296" t="s">
        <v>251</v>
      </c>
      <c r="O94" s="296"/>
      <c r="P94" s="296"/>
      <c r="Q94" s="296" t="s">
        <v>251</v>
      </c>
      <c r="R94" s="296"/>
      <c r="S94" s="291"/>
    </row>
    <row r="95" spans="1:19" ht="45" customHeight="1">
      <c r="A95" s="330" t="s">
        <v>618</v>
      </c>
      <c r="B95" s="301" t="s">
        <v>610</v>
      </c>
      <c r="C95" s="296" t="s">
        <v>384</v>
      </c>
      <c r="D95" s="296" t="s">
        <v>384</v>
      </c>
      <c r="E95" s="296" t="s">
        <v>384</v>
      </c>
      <c r="F95" s="296" t="s">
        <v>384</v>
      </c>
      <c r="G95" s="296" t="s">
        <v>384</v>
      </c>
      <c r="H95" s="296" t="s">
        <v>384</v>
      </c>
      <c r="I95" s="296" t="s">
        <v>384</v>
      </c>
      <c r="J95" s="296" t="s">
        <v>384</v>
      </c>
      <c r="K95" s="296" t="s">
        <v>384</v>
      </c>
      <c r="L95" s="296" t="s">
        <v>384</v>
      </c>
      <c r="M95" s="296"/>
      <c r="N95" s="296"/>
      <c r="O95" s="296"/>
      <c r="P95" s="296" t="s">
        <v>384</v>
      </c>
      <c r="Q95" s="296" t="s">
        <v>384</v>
      </c>
      <c r="R95" s="296" t="s">
        <v>384</v>
      </c>
      <c r="S95" s="291"/>
    </row>
    <row r="96" spans="1:19" ht="31.5">
      <c r="A96" s="330" t="s">
        <v>619</v>
      </c>
      <c r="B96" s="301" t="s">
        <v>525</v>
      </c>
      <c r="C96" s="296" t="s">
        <v>492</v>
      </c>
      <c r="D96" s="296"/>
      <c r="E96" s="296"/>
      <c r="F96" s="296" t="s">
        <v>251</v>
      </c>
      <c r="G96" s="296"/>
      <c r="H96" s="296"/>
      <c r="I96" s="296" t="s">
        <v>251</v>
      </c>
      <c r="J96" s="296"/>
      <c r="K96" s="296"/>
      <c r="L96" s="296" t="s">
        <v>251</v>
      </c>
      <c r="M96" s="296"/>
      <c r="N96" s="296"/>
      <c r="O96" s="296" t="s">
        <v>251</v>
      </c>
      <c r="P96" s="296"/>
      <c r="Q96" s="296"/>
      <c r="R96" s="296" t="s">
        <v>422</v>
      </c>
      <c r="S96" s="291"/>
    </row>
    <row r="97" spans="1:19" ht="31.5">
      <c r="A97" s="330" t="s">
        <v>620</v>
      </c>
      <c r="B97" s="301" t="s">
        <v>626</v>
      </c>
      <c r="C97" s="340" t="s">
        <v>602</v>
      </c>
      <c r="D97" s="340"/>
      <c r="E97" s="340" t="s">
        <v>251</v>
      </c>
      <c r="F97" s="340"/>
      <c r="G97" s="340"/>
      <c r="H97" s="340" t="s">
        <v>251</v>
      </c>
      <c r="I97" s="340"/>
      <c r="J97" s="340"/>
      <c r="K97" s="340" t="s">
        <v>251</v>
      </c>
      <c r="L97" s="340"/>
      <c r="M97" s="340"/>
      <c r="N97" s="340" t="s">
        <v>251</v>
      </c>
      <c r="O97" s="340"/>
      <c r="P97" s="340"/>
      <c r="Q97" s="340" t="s">
        <v>251</v>
      </c>
      <c r="R97" s="340"/>
      <c r="S97" s="291"/>
    </row>
    <row r="98" spans="1:19" ht="31.5">
      <c r="A98" s="330" t="s">
        <v>631</v>
      </c>
      <c r="B98" s="363" t="s">
        <v>627</v>
      </c>
      <c r="C98" s="296" t="s">
        <v>602</v>
      </c>
      <c r="D98" s="296"/>
      <c r="E98" s="296" t="s">
        <v>251</v>
      </c>
      <c r="F98" s="296"/>
      <c r="G98" s="296"/>
      <c r="H98" s="296" t="s">
        <v>251</v>
      </c>
      <c r="I98" s="296"/>
      <c r="J98" s="296"/>
      <c r="K98" s="296" t="s">
        <v>251</v>
      </c>
      <c r="L98" s="296"/>
      <c r="M98" s="296"/>
      <c r="N98" s="296" t="s">
        <v>251</v>
      </c>
      <c r="O98" s="296"/>
      <c r="P98" s="296"/>
      <c r="Q98" s="296" t="s">
        <v>251</v>
      </c>
      <c r="R98" s="296"/>
      <c r="S98" s="291"/>
    </row>
    <row r="99" spans="1:19" ht="15.75">
      <c r="B99" s="304"/>
      <c r="C99" s="305"/>
      <c r="D99" s="305"/>
      <c r="E99" s="305"/>
      <c r="F99" s="305"/>
      <c r="G99" s="305"/>
      <c r="H99" s="305"/>
      <c r="I99" s="305"/>
      <c r="J99" s="305"/>
      <c r="K99" s="305"/>
      <c r="L99" s="305"/>
      <c r="M99" s="305"/>
      <c r="N99" s="305"/>
      <c r="O99" s="305"/>
      <c r="P99" s="305"/>
      <c r="Q99" s="305"/>
      <c r="R99" s="305"/>
      <c r="S99" s="291"/>
    </row>
    <row r="100" spans="1:19" ht="25.5" customHeight="1">
      <c r="A100" s="335" t="s">
        <v>540</v>
      </c>
      <c r="B100" s="561" t="s">
        <v>541</v>
      </c>
      <c r="C100" s="561"/>
      <c r="D100" s="561"/>
      <c r="E100" s="561"/>
      <c r="F100" s="561"/>
      <c r="G100" s="561"/>
      <c r="H100" s="561"/>
      <c r="I100" s="561"/>
      <c r="J100" s="561"/>
      <c r="K100" s="561"/>
      <c r="L100" s="561"/>
      <c r="M100" s="561"/>
      <c r="N100" s="561"/>
      <c r="O100" s="561"/>
      <c r="P100" s="561"/>
      <c r="Q100" s="561"/>
      <c r="R100" s="561"/>
      <c r="S100" s="291"/>
    </row>
    <row r="101" spans="1:19" ht="13.5" customHeight="1">
      <c r="A101" s="336"/>
      <c r="B101" s="561" t="s">
        <v>542</v>
      </c>
      <c r="C101" s="561"/>
      <c r="D101" s="561"/>
      <c r="E101" s="561"/>
      <c r="F101" s="561"/>
      <c r="G101" s="561"/>
      <c r="H101" s="561"/>
      <c r="I101" s="561"/>
      <c r="J101" s="561"/>
      <c r="K101" s="561"/>
      <c r="L101" s="561"/>
      <c r="M101" s="561"/>
      <c r="N101" s="561"/>
      <c r="O101" s="561"/>
      <c r="P101" s="561"/>
      <c r="Q101" s="561"/>
      <c r="R101" s="561"/>
      <c r="S101" s="291"/>
    </row>
    <row r="102" spans="1:19" ht="15.75" customHeight="1">
      <c r="A102" s="337" t="s">
        <v>543</v>
      </c>
      <c r="B102" s="562" t="s">
        <v>544</v>
      </c>
      <c r="C102" s="562"/>
      <c r="D102" s="562"/>
      <c r="E102" s="562"/>
      <c r="F102" s="562"/>
      <c r="G102" s="562"/>
      <c r="H102" s="562"/>
      <c r="I102" s="562"/>
      <c r="J102" s="562"/>
      <c r="K102" s="562"/>
      <c r="L102" s="562"/>
      <c r="M102" s="562"/>
      <c r="N102" s="562"/>
      <c r="O102" s="562"/>
      <c r="P102" s="562"/>
      <c r="Q102" s="562"/>
      <c r="R102" s="562"/>
      <c r="S102" s="291"/>
    </row>
    <row r="103" spans="1:19" ht="15.75" customHeight="1">
      <c r="A103" s="337"/>
      <c r="B103" s="562" t="s">
        <v>545</v>
      </c>
      <c r="C103" s="562"/>
      <c r="D103" s="562"/>
      <c r="E103" s="562"/>
      <c r="F103" s="562"/>
      <c r="G103" s="562"/>
      <c r="H103" s="562"/>
      <c r="I103" s="562"/>
      <c r="J103" s="562"/>
      <c r="K103" s="562"/>
      <c r="L103" s="562"/>
      <c r="M103" s="562"/>
      <c r="N103" s="562"/>
      <c r="O103" s="562"/>
      <c r="P103" s="562"/>
      <c r="Q103" s="562"/>
      <c r="R103" s="562"/>
      <c r="S103" s="291"/>
    </row>
    <row r="104" spans="1:19" ht="31.15" customHeight="1">
      <c r="B104" s="557" t="e">
        <f>#REF!</f>
        <v>#REF!</v>
      </c>
      <c r="C104" s="557"/>
      <c r="D104" s="291"/>
      <c r="E104" s="291"/>
      <c r="F104" s="291"/>
      <c r="G104" s="291"/>
      <c r="H104" s="291"/>
      <c r="I104" s="558" t="s">
        <v>276</v>
      </c>
      <c r="J104" s="558"/>
      <c r="K104" s="291"/>
      <c r="L104" s="291"/>
      <c r="M104" s="291"/>
      <c r="N104" s="291"/>
      <c r="O104" s="353" t="e">
        <f>#REF!</f>
        <v>#REF!</v>
      </c>
      <c r="P104" s="352"/>
      <c r="Q104" s="351"/>
      <c r="R104" s="291"/>
      <c r="S104" s="291"/>
    </row>
    <row r="105" spans="1:19" ht="24" customHeight="1">
      <c r="B105" s="559" t="s">
        <v>169</v>
      </c>
      <c r="C105" s="559"/>
      <c r="D105" s="291"/>
      <c r="E105" s="291"/>
      <c r="F105" s="291"/>
      <c r="G105" s="291"/>
      <c r="H105" s="291"/>
      <c r="I105" s="559" t="s">
        <v>147</v>
      </c>
      <c r="J105" s="559"/>
      <c r="K105" s="291"/>
      <c r="L105" s="291"/>
      <c r="M105" s="291"/>
      <c r="N105" s="291"/>
      <c r="O105" s="291"/>
      <c r="P105" s="559" t="s">
        <v>546</v>
      </c>
      <c r="Q105" s="559"/>
      <c r="R105" s="291"/>
      <c r="S105" s="291"/>
    </row>
    <row r="106" spans="1:19" ht="15.6" customHeight="1">
      <c r="B106" s="556"/>
      <c r="C106" s="556"/>
      <c r="D106" s="556"/>
      <c r="E106" s="556"/>
      <c r="F106" s="556"/>
      <c r="G106" s="556"/>
      <c r="H106" s="291"/>
      <c r="I106" s="291"/>
      <c r="J106" s="291"/>
      <c r="K106" s="291"/>
      <c r="L106" s="291"/>
      <c r="M106" s="291"/>
      <c r="N106" s="291"/>
      <c r="O106" s="291"/>
      <c r="R106" s="291"/>
      <c r="S106" s="291"/>
    </row>
    <row r="107" spans="1:19" ht="15.6" customHeight="1">
      <c r="A107" s="292"/>
      <c r="S107" s="291"/>
    </row>
    <row r="108" spans="1:19" ht="46.9" customHeight="1">
      <c r="A108" s="292"/>
      <c r="S108" s="291"/>
    </row>
    <row r="109" spans="1:19" ht="21" customHeight="1">
      <c r="A109" s="292"/>
      <c r="S109" s="291"/>
    </row>
    <row r="110" spans="1:19">
      <c r="A110" s="292"/>
      <c r="S110" s="291"/>
    </row>
    <row r="111" spans="1:19">
      <c r="A111" s="292"/>
      <c r="S111" s="291"/>
    </row>
    <row r="112" spans="1:19">
      <c r="B112" s="335"/>
      <c r="C112" s="335"/>
      <c r="D112" s="335"/>
      <c r="E112" s="335"/>
      <c r="F112" s="335"/>
      <c r="G112" s="335"/>
    </row>
    <row r="113" spans="2:2" ht="15.75">
      <c r="B113" s="338"/>
    </row>
    <row r="114" spans="2:2" ht="15.75">
      <c r="B114" s="338"/>
    </row>
  </sheetData>
  <mergeCells count="66">
    <mergeCell ref="B5:R5"/>
    <mergeCell ref="B6:R6"/>
    <mergeCell ref="B7:R7"/>
    <mergeCell ref="A9:A13"/>
    <mergeCell ref="B9:B13"/>
    <mergeCell ref="C9:C13"/>
    <mergeCell ref="D9:F10"/>
    <mergeCell ref="G9:R9"/>
    <mergeCell ref="G10:I10"/>
    <mergeCell ref="J10:L10"/>
    <mergeCell ref="D11:D13"/>
    <mergeCell ref="E11:F11"/>
    <mergeCell ref="G11:G13"/>
    <mergeCell ref="H11:I11"/>
    <mergeCell ref="J11:J13"/>
    <mergeCell ref="L12:L13"/>
    <mergeCell ref="E12:E13"/>
    <mergeCell ref="F12:F13"/>
    <mergeCell ref="H12:H13"/>
    <mergeCell ref="I12:I13"/>
    <mergeCell ref="K12:K13"/>
    <mergeCell ref="M10:O10"/>
    <mergeCell ref="P10:R10"/>
    <mergeCell ref="K11:L11"/>
    <mergeCell ref="M11:M13"/>
    <mergeCell ref="N11:O11"/>
    <mergeCell ref="P11:P13"/>
    <mergeCell ref="Q11:R11"/>
    <mergeCell ref="N12:N13"/>
    <mergeCell ref="O12:O13"/>
    <mergeCell ref="Q12:Q13"/>
    <mergeCell ref="R12:R13"/>
    <mergeCell ref="A23:R23"/>
    <mergeCell ref="A24:R24"/>
    <mergeCell ref="A26:A27"/>
    <mergeCell ref="K33:K34"/>
    <mergeCell ref="L33:L34"/>
    <mergeCell ref="M33:M34"/>
    <mergeCell ref="N33:N34"/>
    <mergeCell ref="H33:H34"/>
    <mergeCell ref="O33:O34"/>
    <mergeCell ref="P33:P34"/>
    <mergeCell ref="Q33:Q34"/>
    <mergeCell ref="B30:R30"/>
    <mergeCell ref="C33:C34"/>
    <mergeCell ref="D33:D34"/>
    <mergeCell ref="E33:E34"/>
    <mergeCell ref="F33:F34"/>
    <mergeCell ref="P105:Q105"/>
    <mergeCell ref="B78:R78"/>
    <mergeCell ref="A85:R85"/>
    <mergeCell ref="B100:R100"/>
    <mergeCell ref="B101:R101"/>
    <mergeCell ref="B102:R102"/>
    <mergeCell ref="B103:R103"/>
    <mergeCell ref="B106:G106"/>
    <mergeCell ref="B104:C104"/>
    <mergeCell ref="I104:J104"/>
    <mergeCell ref="B105:C105"/>
    <mergeCell ref="I105:J105"/>
    <mergeCell ref="A66:R66"/>
    <mergeCell ref="G33:G34"/>
    <mergeCell ref="R33:R34"/>
    <mergeCell ref="I33:I34"/>
    <mergeCell ref="J33:J34"/>
    <mergeCell ref="A47:R47"/>
  </mergeCells>
  <pageMargins left="0.7" right="0.7" top="0.75" bottom="0.75" header="0.3" footer="0.3"/>
  <pageSetup paperSize="9" scale="59" orientation="landscape" r:id="rId1"/>
  <rowBreaks count="2" manualBreakCount="2">
    <brk id="22" max="17" man="1"/>
    <brk id="84" max="17" man="1"/>
  </rowBreaks>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4</vt:i4>
      </vt:variant>
    </vt:vector>
  </HeadingPairs>
  <TitlesOfParts>
    <vt:vector size="14" baseType="lpstr">
      <vt:lpstr>Д 2</vt:lpstr>
      <vt:lpstr>Д 3</vt:lpstr>
      <vt:lpstr>Д 4</vt:lpstr>
      <vt:lpstr>Д 5</vt:lpstr>
      <vt:lpstr>Д 11</vt:lpstr>
      <vt:lpstr>Д 14_ГВ</vt:lpstr>
      <vt:lpstr>Д 15</vt:lpstr>
      <vt:lpstr>Д 6</vt:lpstr>
      <vt:lpstr>2стТЕ_УЗ_УП_162</vt:lpstr>
      <vt:lpstr>ТЕ_2ст_вих</vt:lpstr>
      <vt:lpstr>'Д 2'!Область_печати</vt:lpstr>
      <vt:lpstr>'Д 3'!Область_печати</vt:lpstr>
      <vt:lpstr>'Д 4'!Область_печати</vt:lpstr>
      <vt:lpstr>'Д 5'!Область_печати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2023-07-03T07:08:22Z</dcterms:modified>
</cp:coreProperties>
</file>