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externalLinks/externalLink6.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showInkAnnotation="0" codeName="ЭтаКнига" defaultThemeVersion="124226"/>
  <bookViews>
    <workbookView xWindow="-120" yWindow="-120" windowWidth="29040" windowHeight="15840" tabRatio="916" firstSheet="1" activeTab="4"/>
  </bookViews>
  <sheets>
    <sheet name="Zmist" sheetId="34" state="hidden" r:id="rId1"/>
    <sheet name="Д 2" sheetId="15" r:id="rId2"/>
    <sheet name="Д 3" sheetId="16" r:id="rId3"/>
    <sheet name="Д 4" sheetId="17" r:id="rId4"/>
    <sheet name="Д 5" sheetId="18" r:id="rId5"/>
    <sheet name="Д 11" sheetId="27" state="hidden" r:id="rId6"/>
    <sheet name="Д 14_ГВ" sheetId="30" state="hidden" r:id="rId7"/>
    <sheet name="Д 15" sheetId="31" state="hidden" r:id="rId8"/>
    <sheet name="Д 6" sheetId="26" state="hidden" r:id="rId9"/>
    <sheet name="2стТЕ_УЗ_УП_162" sheetId="50" state="hidden" r:id="rId10"/>
    <sheet name="ТЕ_2ст_вих" sheetId="46" state="hidden" r:id="rId11"/>
  </sheets>
  <externalReferences>
    <externalReference r:id="rId12"/>
    <externalReference r:id="rId13"/>
    <externalReference r:id="rId14"/>
    <externalReference r:id="rId15"/>
    <externalReference r:id="rId16"/>
    <externalReference r:id="rId17"/>
  </externalReferences>
  <definedNames>
    <definedName name="____xlnm.Print_Area_2">#REF!</definedName>
    <definedName name="____xlnm.Print_Area_3">#REF!</definedName>
    <definedName name="__xlnm.Print_Area">#REF!</definedName>
    <definedName name="__xlnm.Print_Area_1">#REF!</definedName>
    <definedName name="__xlnm.Print_Area_2">#REF!</definedName>
    <definedName name="__xlnm.Print_Area_3">#REF!</definedName>
    <definedName name="_gvp14">[1]рік!#REF!</definedName>
    <definedName name="_gvp2">[1]рік!#REF!</definedName>
    <definedName name="_wrn2" hidden="1">{#N/A,#N/A,FALSE,"9PS0"}</definedName>
    <definedName name="A1048999">'[2]1_Структура по елементах'!#REF!</definedName>
    <definedName name="A1049000">'[2]1_Структура по елементах'!#REF!</definedName>
    <definedName name="A1049999">'[2]1_Структура по елементах'!#REF!</definedName>
    <definedName name="A1050000">'[2]1_Структура по елементах'!#REF!</definedName>
    <definedName name="A1060000">'[2]1_Структура по елементах'!#REF!</definedName>
    <definedName name="A1999999">'[2]1_Структура по елементах'!#REF!</definedName>
    <definedName name="A2000021">'[2]1_Структура по елементах'!#REF!</definedName>
    <definedName name="A6000000">'[2]1_Структура по елементах'!#REF!</definedName>
    <definedName name="aaa" hidden="1">{#N/A,#N/A,FALSE,"9PS0"}</definedName>
    <definedName name="ab" hidden="1">{#N/A,#N/A,FALSE,"9PS0"}</definedName>
    <definedName name="AccessDatabase" hidden="1">"C:\WINDOWS\Рабочий стол\Робота Лутчина\Ltke2new\Ltke22.mdb"</definedName>
    <definedName name="bbb" hidden="1">{#N/A,#N/A,FALSE,"9PS0"}</definedName>
    <definedName name="C_\Documents_and_Settings\7\Мои_документы\PROMFINPLAN\ПФП_ГОДОВОЙ_2007_НОВАЯ_МЕТОДИКА\Основной_ПФП_2007_10_рент.xls_65_нов_метод">#REF!</definedName>
    <definedName name="chel20">[1]рік!#REF!</definedName>
    <definedName name="Excel_BuiltIn_Print_Area_1">#REF!</definedName>
    <definedName name="Excel_BuiltIn_Print_Area_3">#REF!</definedName>
    <definedName name="Excel_BuiltIn_Print_Area_9">#REF!</definedName>
    <definedName name="f" hidden="1">'[3]3 утв.'!$F$1:$H$65536,'[3]3 утв.'!$P$1:$AQ$65536</definedName>
    <definedName name="kot" hidden="1">{#N/A,#N/A,FALSE,"9PS0"}</definedName>
    <definedName name="QКТМ">[1]рік!#REF!</definedName>
    <definedName name="QКТМ1">[1]рік!#REF!</definedName>
    <definedName name="Qрозрах">[1]рік!#REF!</definedName>
    <definedName name="s" hidden="1">{#N/A,#N/A,FALSE,"9PS0"}</definedName>
    <definedName name="SHARED_FORMULA_10_7_10_7_14">ROUND(#REF!*#REF!%,2)</definedName>
    <definedName name="SHARED_FORMULA_11_232_11_232_6">ROUND(#REF!/#REF!*100,2)</definedName>
    <definedName name="SHARED_FORMULA_11_79_11_79_11">SUM(#REF!)</definedName>
    <definedName name="SHARED_FORMULA_11_80_11_80_11">#REF!+#REF!+#REF!</definedName>
    <definedName name="SHARED_FORMULA_11_87_11_87_11">#REF!+#REF!+#REF!</definedName>
    <definedName name="SHARED_FORMULA_13_232_13_232_6">ROUND(#REF!/#REF!*100,2)</definedName>
    <definedName name="SHARED_FORMULA_13_233_13_233_6">ROUND(#REF!/#REF!*100,2)</definedName>
    <definedName name="SHARED_FORMULA_13_236_13_236_6">ROUND(#REF!/#REF!*100,2)</definedName>
    <definedName name="SHARED_FORMULA_15_237_15_237_6">ROUND(#REF!/#REF!*100,2)</definedName>
    <definedName name="SHARED_FORMULA_2_231_2_231_6">#REF!+#REF!+#REF!+#REF!+#REF!+#REF!</definedName>
    <definedName name="SHARED_FORMULA_2_232_2_232_6">#REF!</definedName>
    <definedName name="SHARED_FORMULA_23_59_23_59_6">#REF!+#REF!</definedName>
    <definedName name="SHARED_FORMULA_3_112_3_112_8">SUM(#REF!)</definedName>
    <definedName name="SHARED_FORMULA_3_151_3_151_7">SUM(#REF!)</definedName>
    <definedName name="SHARED_FORMULA_3_200_3_200_1">SUM(#REF!)</definedName>
    <definedName name="SHARED_FORMULA_3_22_3_22_9">SUM(#REF!)</definedName>
    <definedName name="SHARED_FORMULA_3_232_3_232_6">ROUND(#REF!/#REF!*100,2)</definedName>
    <definedName name="SHARED_FORMULA_3_233_3_233_6">ROUND(#REF!/#REF!*100,2)</definedName>
    <definedName name="SHARED_FORMULA_3_234_3_234_6">ROUND(#REF!/#REF!*100,2)</definedName>
    <definedName name="SHARED_FORMULA_3_235_3_235_6">ROUND(#REF!/#REF!*100,2)</definedName>
    <definedName name="SHARED_FORMULA_3_236_3_236_6">ROUND(#REF!/#REF!*100,2)</definedName>
    <definedName name="SHARED_FORMULA_3_242_3_242_1">SUM(#REF!)</definedName>
    <definedName name="SHARED_FORMULA_3_27_3_27_5">#REF!*#REF!</definedName>
    <definedName name="SHARED_FORMULA_3_322_3_322_1">SUM(#REF!)</definedName>
    <definedName name="SHARED_FORMULA_3_42_3_42_5">#REF!*#REF!</definedName>
    <definedName name="SHARED_FORMULA_3_68_3_68_8">SUM(#REF!)</definedName>
    <definedName name="SHARED_FORMULA_3_79_3_79_11">SUM(#REF!)</definedName>
    <definedName name="SHARED_FORMULA_3_80_3_80_11">#REF!+#REF!+#REF!</definedName>
    <definedName name="SHARED_FORMULA_3_87_3_87_11">#REF!+#REF!+#REF!</definedName>
    <definedName name="SHARED_FORMULA_4_10_4_10_10">#REF!</definedName>
    <definedName name="SHARED_FORMULA_4_100_4_100_1">SUM(#REF!)</definedName>
    <definedName name="SHARED_FORMULA_4_104_4_104_1">SUM(#REF!)</definedName>
    <definedName name="SHARED_FORMULA_4_108_4_108_7">#REF!</definedName>
    <definedName name="SHARED_FORMULA_4_113_4_113_8">#REF!+#REF!+#REF!</definedName>
    <definedName name="SHARED_FORMULA_4_114_4_114_1">SUM(#REF!)</definedName>
    <definedName name="SHARED_FORMULA_4_115_4_115_1">#REF!+#REF!+#REF!+#REF!+#REF!+#REF!+#REF!</definedName>
    <definedName name="SHARED_FORMULA_4_116_4_116_8">#REF!+#REF!+#REF!</definedName>
    <definedName name="SHARED_FORMULA_4_15_4_15_11">SUM(#REF!)</definedName>
    <definedName name="SHARED_FORMULA_4_152_4_152_7">#REF!+#REF!+#REF!</definedName>
    <definedName name="SHARED_FORMULA_4_154_4_154_7">#REF!+#REF!+#REF!</definedName>
    <definedName name="SHARED_FORMULA_4_158_4_158_1">SUM(#REF!)</definedName>
    <definedName name="SHARED_FORMULA_4_16_4_16_11">#REF!</definedName>
    <definedName name="SHARED_FORMULA_4_23_4_23_1">SUM(#REF!)</definedName>
    <definedName name="SHARED_FORMULA_4_24_4_24_8">SUM(#REF!)</definedName>
    <definedName name="SHARED_FORMULA_4_25_4_25_8">#REF!</definedName>
    <definedName name="SHARED_FORMULA_4_260_4_260_1">SUM(#REF!)</definedName>
    <definedName name="SHARED_FORMULA_4_261_4_261_1">#REF!+#REF!+#REF!</definedName>
    <definedName name="SHARED_FORMULA_4_29_4_29_5">#REF!*1.2</definedName>
    <definedName name="SHARED_FORMULA_4_304_4_304_1">SUM(#REF!)</definedName>
    <definedName name="SHARED_FORMULA_4_35_4_35_11">SUM(#REF!)</definedName>
    <definedName name="SHARED_FORMULA_4_356_4_356_1">SUM(#REF!)</definedName>
    <definedName name="SHARED_FORMULA_4_357_4_357_1">#REF!+#REF!</definedName>
    <definedName name="SHARED_FORMULA_4_358_4_358_1">#REF!+#REF!+#REF!+#REF!</definedName>
    <definedName name="SHARED_FORMULA_4_36_4_36_11">#REF!</definedName>
    <definedName name="SHARED_FORMULA_4_360_4_360_1">#REF!+#REF!+#REF!+#REF!</definedName>
    <definedName name="SHARED_FORMULA_4_361_4_361_1">#REF!+#REF!</definedName>
    <definedName name="SHARED_FORMULA_4_362_4_362_1">#REF!</definedName>
    <definedName name="SHARED_FORMULA_4_363_4_363_1">#REF!+#REF!</definedName>
    <definedName name="SHARED_FORMULA_4_364_4_364_1">#REF!</definedName>
    <definedName name="SHARED_FORMULA_4_365_4_365_1">#REF!+#REF!</definedName>
    <definedName name="SHARED_FORMULA_4_366_4_366_1">#REF!</definedName>
    <definedName name="SHARED_FORMULA_4_375_4_375_1">#REF!+#REF!+#REF!+#REF!+#REF!+#REF!</definedName>
    <definedName name="SHARED_FORMULA_4_40_4_40_1">SUM(#REF!)</definedName>
    <definedName name="SHARED_FORMULA_4_45_4_45_10">SUM(#REF!)</definedName>
    <definedName name="SHARED_FORMULA_4_45_4_45_5">#REF!*1.2</definedName>
    <definedName name="SHARED_FORMULA_4_46_4_46_10">#REF!</definedName>
    <definedName name="SHARED_FORMULA_4_47_4_47_10">#REF!+#REF!</definedName>
    <definedName name="SHARED_FORMULA_4_52_4_52_10">#REF!</definedName>
    <definedName name="SHARED_FORMULA_4_57_4_57_1">SUM(#REF!)</definedName>
    <definedName name="SHARED_FORMULA_4_64_4_64_7">#REF!+#REF!+#REF!</definedName>
    <definedName name="SHARED_FORMULA_4_69_4_69_8">#REF!</definedName>
    <definedName name="SHARED_FORMULA_4_81_4_81_1">SUM(#REF!)</definedName>
    <definedName name="SHARED_FORMULA_4_81_4_81_6">SUM(#REF!)</definedName>
    <definedName name="SHARED_FORMULA_5_59_5_59_6">#REF!+#REF!</definedName>
    <definedName name="SHARED_FORMULA_5_83_5_83_6">#REF!+#REF!</definedName>
    <definedName name="SHARED_FORMULA_6_384_6_384_1">#REF!-#REF!</definedName>
    <definedName name="SHARED_FORMULA_7_59_7_59_6">#REF!+#REF!</definedName>
    <definedName name="SHARED_FORMULA_7_83_7_83_6">#REF!+#REF!</definedName>
    <definedName name="Skk">[4]рік!#REF!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t" hidden="1">{#N/A,#N/A,FALSE,"9PS0"}</definedName>
    <definedName name="ver" hidden="1">{#N/A,#N/A,FALSE,"9PS0"}</definedName>
    <definedName name="voda100">[1]рік!#REF!</definedName>
    <definedName name="wrn.r1." hidden="1">{#N/A,#N/A,FALSE,"9PS0"}</definedName>
    <definedName name="xff1">'[2]1_Структура по елементах'!#REF!</definedName>
    <definedName name="xgg">'[2]1_Структура по елементах'!#REF!</definedName>
    <definedName name="xgg1">'[2]1_Структура по елементах'!#REF!</definedName>
    <definedName name="xxx1">'[2]1_Структура по елементах'!#REF!</definedName>
    <definedName name="Z_2B9BA360_C094_11D4_BCAF_00C026C07CB6_.wvu.Cols" hidden="1">'[5]0'!$C$1:$L$65536,'[5]0'!$P$1:$AI$65536</definedName>
    <definedName name="Z_2B9BA361_C094_11D4_BCAF_00C026C07CB6_.wvu.Cols" hidden="1">'[5]1'!$D$1:$F$65536,'[5]1'!$L$1:$AQ$65536</definedName>
    <definedName name="Z_2B9BA362_C094_11D4_BCAF_00C026C07CB6_.wvu.Cols" hidden="1">'[5]1 кв'!$C$1:$E$65536,'[5]1 кв'!$N$1:$AX$65536</definedName>
    <definedName name="Z_2B9BA363_C094_11D4_BCAF_00C026C07CB6_.wvu.Cols" hidden="1">'[5]10'!$F$1:$H$65536,'[5]10'!$P$1:$AR$65536</definedName>
    <definedName name="Z_2B9BA364_C094_11D4_BCAF_00C026C07CB6_.wvu.Cols" hidden="1">'[5]10 міс.'!$C$1:$E$65536,'[5]10 міс.'!$N$1:$AX$65536</definedName>
    <definedName name="Z_2B9BA365_C094_11D4_BCAF_00C026C07CB6_.wvu.Cols" hidden="1">'[5]11'!$F$1:$H$65536,'[5]11'!$P$1:$AR$65536</definedName>
    <definedName name="Z_2B9BA366_C094_11D4_BCAF_00C026C07CB6_.wvu.Cols" hidden="1">'[5]11 міс.'!$C$1:$E$65536,'[5]11 міс.'!$N$1:$AX$65536</definedName>
    <definedName name="Z_2B9BA367_C094_11D4_BCAF_00C026C07CB6_.wvu.Cols" hidden="1">'[5]12'!$F$1:$H$65536,'[5]12'!$P$1:$AR$65536</definedName>
    <definedName name="Z_2B9BA368_C094_11D4_BCAF_00C026C07CB6_.wvu.Cols" hidden="1">'[5]12 міс.'!$C$1:$E$65536,'[5]12 міс.'!$N$1:$AX$65536</definedName>
    <definedName name="Z_2B9BA369_C094_11D4_BCAF_00C026C07CB6_.wvu.Cols" hidden="1">'[5]1998'!$C$1:$E$65536,'[5]1998'!$I$1:$AC$65536</definedName>
    <definedName name="Z_2B9BA36A_C094_11D4_BCAF_00C026C07CB6_.wvu.Cols" hidden="1">'[5]1півр'!$C$1:$E$65536,'[5]1півр'!$N$1:$AX$65536</definedName>
    <definedName name="Z_2B9BA36B_C094_11D4_BCAF_00C026C07CB6_.wvu.Cols" hidden="1">'[5]2'!$F$1:$H$65536,'[5]2'!$P$1:$AQ$65536</definedName>
    <definedName name="Z_2B9BA36C_C094_11D4_BCAF_00C026C07CB6_.wvu.Cols" hidden="1">'[5]2 кв'!$C$1:$E$65536,'[5]2 кв'!$M$1:$AW$65536</definedName>
    <definedName name="Z_2B9BA36D_C094_11D4_BCAF_00C026C07CB6_.wvu.Cols" hidden="1">'[5]2 утв'!$F$1:$H$65536,'[5]2 утв'!$P$1:$AM$65536</definedName>
    <definedName name="Z_2B9BA36E_C094_11D4_BCAF_00C026C07CB6_.wvu.Cols" hidden="1">'[5]3 не сокр.'!$F$1:$H$65536,'[5]3 не сокр.'!$P$1:$AQ$65536</definedName>
    <definedName name="Z_2B9BA36F_C094_11D4_BCAF_00C026C07CB6_.wvu.Cols" hidden="1">'[5]3 тар.'!$C$1:$E$65536,'[5]3 тар.'!$I$1:$AO$65536</definedName>
    <definedName name="Z_2B9BA370_C094_11D4_BCAF_00C026C07CB6_.wvu.Cols" hidden="1">'[5]3 утв.'!$F$1:$H$65536,'[5]3 утв.'!$P$1:$AQ$65536</definedName>
    <definedName name="Z_2B9BA371_C094_11D4_BCAF_00C026C07CB6_.wvu.Cols" hidden="1">'[5]3кв'!$C$1:$E$65536,'[5]3кв'!$N$1:$AX$65536</definedName>
    <definedName name="Z_2B9BA372_C094_11D4_BCAF_00C026C07CB6_.wvu.Cols" hidden="1">'[5]3кв '!$C$1:$E$65536,'[5]3кв '!$I$1:$AA$65536</definedName>
    <definedName name="Z_2B9BA373_C094_11D4_BCAF_00C026C07CB6_.wvu.Cols" hidden="1">'[5]4 утв'!$F$1:$H$65536,'[5]4 утв'!$P$1:$AR$65536</definedName>
    <definedName name="Z_2B9BA374_C094_11D4_BCAF_00C026C07CB6_.wvu.Cols" hidden="1">'[5]5'!$F$1:$H$65536,'[5]5'!$P$1:$AR$65536</definedName>
    <definedName name="Z_2B9BA375_C094_11D4_BCAF_00C026C07CB6_.wvu.Cols" hidden="1">'[5]6'!$F$1:$H$65536,'[5]6'!$P$1:$AR$65536</definedName>
    <definedName name="Z_2B9BA376_C094_11D4_BCAF_00C026C07CB6_.wvu.Cols" hidden="1">'[5]7'!$F$1:$H$65536,'[5]7'!$P$1:$AR$65536</definedName>
    <definedName name="Z_2B9BA377_C094_11D4_BCAF_00C026C07CB6_.wvu.Cols" hidden="1">'[5]7 міс'!$C$1:$E$65536,'[5]7 міс'!$N$1:$AX$65536</definedName>
    <definedName name="Z_2B9BA378_C094_11D4_BCAF_00C026C07CB6_.wvu.Cols" hidden="1">'[5]8'!$F$1:$H$65536,'[5]8'!$P$1:$AR$65536</definedName>
    <definedName name="Z_2B9BA379_C094_11D4_BCAF_00C026C07CB6_.wvu.Cols" hidden="1">'[5]8 міс.'!$C$1:$E$65536,'[5]8 міс.'!$N$1:$AX$65536</definedName>
    <definedName name="Z_2B9BA37A_C094_11D4_BCAF_00C026C07CB6_.wvu.Cols" hidden="1">'[5]812'!$F$1:$H$65536,'[5]812'!$P$1:$AM$65536</definedName>
    <definedName name="Z_2B9BA37B_C094_11D4_BCAF_00C026C07CB6_.wvu.Cols" hidden="1">'[5]812 (2)'!$F$1:$H$65536,'[5]812 (2)'!$P$1:$AL$65536</definedName>
    <definedName name="Z_2B9BA37C_C094_11D4_BCAF_00C026C07CB6_.wvu.Cols" hidden="1">'[5]9'!$F$1:$H$65536,'[5]9'!$P$1:$AP$65536</definedName>
    <definedName name="Z_2B9BA37D_C094_11D4_BCAF_00C026C07CB6_.wvu.Cols" hidden="1">'[5]9 (2)'!$C$1:$E$65536,'[5]9 (2)'!$I$1:$AF$65536</definedName>
    <definedName name="Z_2B9BA37E_C094_11D4_BCAF_00C026C07CB6_.wvu.Cols" hidden="1">'[5]9 міс.'!$C$1:$E$65536,'[5]9 міс.'!$N$1:$AX$65536</definedName>
    <definedName name="Z_3CAC8C1D_2F43_46C5_9552_49FE082DFB48_.wvu.Cols">#REF!</definedName>
    <definedName name="Z_3CAC8C1D_2F43_46C5_9552_49FE082DFB48_.wvu.Cols_1">#REF!</definedName>
    <definedName name="Z_3CAC8C1D_2F43_46C5_9552_49FE082DFB48_.wvu.Cols_2">(#REF!,#REF!)</definedName>
    <definedName name="Z_3CAC8C1D_2F43_46C5_9552_49FE082DFB48_.wvu.PrintArea">#REF!</definedName>
    <definedName name="Z_3CAC8C1D_2F43_46C5_9552_49FE082DFB48_.wvu.PrintArea_1">#REF!</definedName>
    <definedName name="Z_3CAC8C1D_2F43_46C5_9552_49FE082DFB48_.wvu.PrintTitles">#REF!</definedName>
    <definedName name="Z_3CAC8C1D_2F43_46C5_9552_49FE082DFB48_.wvu.PrintTitles_1">#REF!</definedName>
    <definedName name="Z_3CAC8C1D_2F43_46C5_9552_49FE082DFB48_.wvu.PrintTitles_2">#REF!</definedName>
    <definedName name="Z_3CAC8C1D_2F43_46C5_9552_49FE082DFB48_.wvu.PrintTitles_3">#REF!</definedName>
    <definedName name="Z_3CAC8C1D_2F43_46C5_9552_49FE082DFB48_.wvu.PrintTitles_4">#REF!</definedName>
    <definedName name="Z_3CAC8C1D_2F43_46C5_9552_49FE082DFB48_.wvu.PrintTitles_5">#REF!</definedName>
    <definedName name="Z_3CAC8C1D_2F43_46C5_9552_49FE082DFB48_.wvu.PrintTitles_6">#REF!</definedName>
    <definedName name="Z_3CAC8C1D_2F43_46C5_9552_49FE082DFB48_.wvu.Rows">(#REF!,#REF!)</definedName>
    <definedName name="Z_3CAC8C1D_2F43_46C5_9552_49FE082DFB48_.wvu.Rows_1">#REF!</definedName>
    <definedName name="Z_3CAC8C1D_2F43_46C5_9552_49FE082DFB48_.wvu.Rows_2">(#REF!,#REF!)</definedName>
    <definedName name="Z_BB70D038_E266_4DE9_B520_3E9C35ABBA97_.wvu.Cols">#REF!</definedName>
    <definedName name="Z_BB70D038_E266_4DE9_B520_3E9C35ABBA97_.wvu.Cols_1">#REF!</definedName>
    <definedName name="Z_BB70D038_E266_4DE9_B520_3E9C35ABBA97_.wvu.Cols_2">(#REF!,#REF!)</definedName>
    <definedName name="Z_BB70D038_E266_4DE9_B520_3E9C35ABBA97_.wvu.Cols_3">#REF!</definedName>
    <definedName name="Z_BB70D038_E266_4DE9_B520_3E9C35ABBA97_.wvu.PrintArea">#REF!</definedName>
    <definedName name="Z_BB70D038_E266_4DE9_B520_3E9C35ABBA97_.wvu.PrintArea_1">#REF!</definedName>
    <definedName name="Z_BB70D038_E266_4DE9_B520_3E9C35ABBA97_.wvu.PrintTitles">#REF!</definedName>
    <definedName name="Z_BB70D038_E266_4DE9_B520_3E9C35ABBA97_.wvu.PrintTitles_1">#REF!</definedName>
    <definedName name="Z_BB70D038_E266_4DE9_B520_3E9C35ABBA97_.wvu.PrintTitles_2">#REF!</definedName>
    <definedName name="Z_BB70D038_E266_4DE9_B520_3E9C35ABBA97_.wvu.PrintTitles_3">#REF!</definedName>
    <definedName name="Z_BB70D038_E266_4DE9_B520_3E9C35ABBA97_.wvu.PrintTitles_4">#REF!</definedName>
    <definedName name="Z_BB70D038_E266_4DE9_B520_3E9C35ABBA97_.wvu.PrintTitles_5">#REF!</definedName>
    <definedName name="Z_BB70D038_E266_4DE9_B520_3E9C35ABBA97_.wvu.PrintTitles_6">#REF!</definedName>
    <definedName name="Z_BB70D038_E266_4DE9_B520_3E9C35ABBA97_.wvu.Rows">(#REF!,#REF!)</definedName>
    <definedName name="Z_BB70D038_E266_4DE9_B520_3E9C35ABBA97_.wvu.Rows_1">#REF!</definedName>
    <definedName name="Z_BB70D038_E266_4DE9_B520_3E9C35ABBA97_.wvu.Rows_2">(#REF!,#REF!)</definedName>
    <definedName name="Z_F5654560_D292_11D4_BCAF_00C026C07CB6_.wvu.Cols" hidden="1">'[5]0'!$C$1:$L$65536,'[5]0'!$P$1:$AI$65536</definedName>
    <definedName name="Z_F5654561_D292_11D4_BCAF_00C026C07CB6_.wvu.Cols" hidden="1">'[5]1'!$D$1:$F$65536,'[5]1'!$L$1:$AQ$65536</definedName>
    <definedName name="Z_F5654562_D292_11D4_BCAF_00C026C07CB6_.wvu.Cols" hidden="1">'[5]1 кв'!$C$1:$E$65536,'[5]1 кв'!$N$1:$AX$65536</definedName>
    <definedName name="Z_F5654563_D292_11D4_BCAF_00C026C07CB6_.wvu.Cols" hidden="1">'[5]10'!$F$1:$H$65536,'[5]10'!$P$1:$AR$65536</definedName>
    <definedName name="Z_F5654564_D292_11D4_BCAF_00C026C07CB6_.wvu.Cols" hidden="1">'[5]10 міс.'!$C$1:$E$65536,'[5]10 міс.'!$N$1:$AX$65536</definedName>
    <definedName name="Z_F5654565_D292_11D4_BCAF_00C026C07CB6_.wvu.Cols" hidden="1">'[5]11'!$F$1:$H$65536,'[5]11'!$P$1:$AR$65536</definedName>
    <definedName name="Z_F5654566_D292_11D4_BCAF_00C026C07CB6_.wvu.Cols" hidden="1">'[5]11 міс.'!$C$1:$E$65536,'[5]11 міс.'!$N$1:$AX$65536</definedName>
    <definedName name="Z_F5654567_D292_11D4_BCAF_00C026C07CB6_.wvu.Cols" hidden="1">'[5]12'!$F$1:$H$65536,'[5]12'!$P$1:$AR$65536</definedName>
    <definedName name="Z_F5654568_D292_11D4_BCAF_00C026C07CB6_.wvu.Cols" hidden="1">'[5]12 міс.'!$C$1:$E$65536,'[5]12 міс.'!$N$1:$AX$65536</definedName>
    <definedName name="Z_F5654569_D292_11D4_BCAF_00C026C07CB6_.wvu.Cols" hidden="1">'[5]1998'!$C$1:$E$65536,'[5]1998'!$I$1:$AC$65536</definedName>
    <definedName name="Z_F565456A_D292_11D4_BCAF_00C026C07CB6_.wvu.Cols" hidden="1">'[5]1півр'!$C$1:$E$65536,'[5]1півр'!$N$1:$AX$65536</definedName>
    <definedName name="Z_F565456B_D292_11D4_BCAF_00C026C07CB6_.wvu.Cols" hidden="1">'[5]2'!$F$1:$H$65536,'[5]2'!$P$1:$AQ$65536</definedName>
    <definedName name="Z_F565456C_D292_11D4_BCAF_00C026C07CB6_.wvu.Cols" hidden="1">'[5]2 кв'!$C$1:$E$65536,'[5]2 кв'!$M$1:$AW$65536</definedName>
    <definedName name="Z_F565456D_D292_11D4_BCAF_00C026C07CB6_.wvu.Cols" hidden="1">'[5]2 утв'!$F$1:$H$65536,'[5]2 утв'!$P$1:$AM$65536</definedName>
    <definedName name="Z_F565456E_D292_11D4_BCAF_00C026C07CB6_.wvu.Cols" hidden="1">'[5]3 не сокр.'!$F$1:$H$65536,'[5]3 не сокр.'!$P$1:$AQ$65536</definedName>
    <definedName name="Z_F565456F_D292_11D4_BCAF_00C026C07CB6_.wvu.Cols" hidden="1">'[5]3 тар.'!$C$1:$E$65536,'[5]3 тар.'!$I$1:$AO$65536</definedName>
    <definedName name="Z_F5654570_D292_11D4_BCAF_00C026C07CB6_.wvu.Cols" hidden="1">'[5]3 утв.'!$F$1:$H$65536,'[5]3 утв.'!$P$1:$AQ$65536</definedName>
    <definedName name="Z_F5654571_D292_11D4_BCAF_00C026C07CB6_.wvu.Cols" hidden="1">'[5]3кв'!$C$1:$E$65536,'[5]3кв'!$N$1:$AX$65536</definedName>
    <definedName name="Z_F5654572_D292_11D4_BCAF_00C026C07CB6_.wvu.Cols" hidden="1">'[5]3кв '!$C$1:$E$65536,'[5]3кв '!$I$1:$AA$65536</definedName>
    <definedName name="Z_F5654573_D292_11D4_BCAF_00C026C07CB6_.wvu.Cols" hidden="1">'[5]4 утв'!$F$1:$H$65536,'[5]4 утв'!$P$1:$AR$65536</definedName>
    <definedName name="Z_F5654574_D292_11D4_BCAF_00C026C07CB6_.wvu.Cols" hidden="1">'[5]5'!$F$1:$H$65536,'[5]5'!$P$1:$AR$65536</definedName>
    <definedName name="Z_F5654575_D292_11D4_BCAF_00C026C07CB6_.wvu.Cols" hidden="1">'[5]6'!$F$1:$H$65536,'[5]6'!$P$1:$AR$65536</definedName>
    <definedName name="Z_F5654576_D292_11D4_BCAF_00C026C07CB6_.wvu.Cols" hidden="1">'[5]7'!$F$1:$H$65536,'[5]7'!$P$1:$AR$65536</definedName>
    <definedName name="Z_F5654577_D292_11D4_BCAF_00C026C07CB6_.wvu.Cols" hidden="1">'[5]7 міс'!$C$1:$E$65536,'[5]7 міс'!$N$1:$AX$65536</definedName>
    <definedName name="Z_F5654578_D292_11D4_BCAF_00C026C07CB6_.wvu.Cols" hidden="1">'[5]8'!$F$1:$H$65536,'[5]8'!$P$1:$AR$65536</definedName>
    <definedName name="Z_F5654579_D292_11D4_BCAF_00C026C07CB6_.wvu.Cols" hidden="1">'[5]8 міс.'!$C$1:$E$65536,'[5]8 міс.'!$N$1:$AX$65536</definedName>
    <definedName name="Z_F565457A_D292_11D4_BCAF_00C026C07CB6_.wvu.Cols" hidden="1">'[5]812'!$F$1:$H$65536,'[5]812'!$P$1:$AM$65536</definedName>
    <definedName name="Z_F565457B_D292_11D4_BCAF_00C026C07CB6_.wvu.Cols" hidden="1">'[5]812 (2)'!$F$1:$H$65536,'[5]812 (2)'!$P$1:$AL$65536</definedName>
    <definedName name="Z_F565457C_D292_11D4_BCAF_00C026C07CB6_.wvu.Cols" hidden="1">'[5]9'!$F$1:$H$65536,'[5]9'!$P$1:$AP$65536</definedName>
    <definedName name="Z_F565457D_D292_11D4_BCAF_00C026C07CB6_.wvu.Cols" hidden="1">'[5]9 (2)'!$C$1:$E$65536,'[5]9 (2)'!$I$1:$AF$65536</definedName>
    <definedName name="Z_F565457E_D292_11D4_BCAF_00C026C07CB6_.wvu.Cols" hidden="1">'[5]9 міс.'!$C$1:$E$65536,'[5]9 міс.'!$N$1:$AX$65536</definedName>
    <definedName name="zzz1">'[2]1_Структура по елементах'!#REF!</definedName>
    <definedName name="Бюдж1">[1]рік!#REF!</definedName>
    <definedName name="Бюдж2">[1]рік!#REF!</definedName>
    <definedName name="ГРУДЕНЬ" hidden="1">{#N/A,#N/A,FALSE,"9PS0"}</definedName>
    <definedName name="Д">#REF!</definedName>
    <definedName name="ДепЕЗ" hidden="1">{#N/A,#N/A,FALSE,"9PS0"}</definedName>
    <definedName name="жовтень" hidden="1">{#N/A,#N/A,FALSE,"9PS0"}</definedName>
    <definedName name="зарплатаБ" hidden="1">{#N/A,#N/A,FALSE,"9PS0"}</definedName>
    <definedName name="іваіф">#REF!</definedName>
    <definedName name="Інші1">[1]рік!#REF!</definedName>
    <definedName name="Інші2">[1]рік!#REF!</definedName>
    <definedName name="клімат1">[1]рік!#REF!</definedName>
    <definedName name="клімат2">[1]рік!#REF!</definedName>
    <definedName name="клімат3">[1]рік!#REF!</definedName>
    <definedName name="КМКП_НАСЕЛЕННЯ">#REF!</definedName>
    <definedName name="КТМ1">[1]рік!#REF!</definedName>
    <definedName name="КТМ2">[1]рік!#REF!</definedName>
    <definedName name="КТМ3">[1]рік!#REF!</definedName>
    <definedName name="ло" hidden="1">{#N/A,#N/A,FALSE,"9PS0"}</definedName>
    <definedName name="лютий" hidden="1">{#N/A,#N/A,FALSE,"9PS0"}</definedName>
    <definedName name="НАСЕЛЕННЯ">#REF!</definedName>
    <definedName name="_xlnm.Print_Area" localSheetId="1">'Д 2'!$B$1:$AB$59</definedName>
    <definedName name="_xlnm.Print_Area" localSheetId="2">'Д 3'!$A$1:$K$67</definedName>
    <definedName name="_xlnm.Print_Area" localSheetId="4">'Д 5'!$A$1:$H$41</definedName>
    <definedName name="облік">[6]скрыть!$D$4:$D$6</definedName>
    <definedName name="отклонение">"$#ССЫЛ!.$#ССЫЛ!$#ССЫЛ!"</definedName>
    <definedName name="отклонение_15">"$#ССЫЛ!.$#ССЫЛ!$#ССЫЛ!"</definedName>
    <definedName name="отклонение_18">NA()</definedName>
    <definedName name="отклонение_18_15">NA()</definedName>
    <definedName name="отклонение_27">NA()</definedName>
    <definedName name="отклонение_31">NA()</definedName>
    <definedName name="отклонение_33">NA()</definedName>
    <definedName name="отклонение_34">NA()</definedName>
    <definedName name="отклонение_35">NA()</definedName>
    <definedName name="отклонение_36">NA()</definedName>
    <definedName name="отклонение_38">NA()</definedName>
    <definedName name="отклонение_4">NA()</definedName>
    <definedName name="охорона_праці">NA()</definedName>
    <definedName name="охорона_праці_15">NA()</definedName>
    <definedName name="пдв">"$#ССЫЛ!.$#ССЫЛ!$#ССЫЛ!"</definedName>
    <definedName name="пдв_15">"$#ССЫЛ!.$#ССЫЛ!$#ССЫЛ!"</definedName>
    <definedName name="пдв_18">NA()</definedName>
    <definedName name="пдв_18_15">NA()</definedName>
    <definedName name="пдв_27">NA()</definedName>
    <definedName name="пдв_31">NA()</definedName>
    <definedName name="пдв_33">NA()</definedName>
    <definedName name="пдв_34">NA()</definedName>
    <definedName name="пдв_35">NA()</definedName>
    <definedName name="пдв_36">NA()</definedName>
    <definedName name="пдв_38">NA()</definedName>
    <definedName name="пдв_4">NA()</definedName>
    <definedName name="план" hidden="1">{#N/A,#N/A,FALSE,"9PS0"}</definedName>
    <definedName name="рік" hidden="1">{#N/A,#N/A,FALSE,"9PS0"}</definedName>
    <definedName name="рое" hidden="1">{#N/A,#N/A,FALSE,"9PS0"}</definedName>
    <definedName name="Розр1">[1]рік!#REF!</definedName>
    <definedName name="Розр2">[1]рік!#REF!</definedName>
    <definedName name="Розр3">[1]рік!#REF!</definedName>
    <definedName name="СЕРПЕНЬ" hidden="1">{#N/A,#N/A,FALSE,"9PS0"}</definedName>
    <definedName name="травень" hidden="1">{#N/A,#N/A,FALSE,"9PS0"}</definedName>
  </definedNames>
  <calcPr calcId="125725"/>
</workbook>
</file>

<file path=xl/calcChain.xml><?xml version="1.0" encoding="utf-8"?>
<calcChain xmlns="http://schemas.openxmlformats.org/spreadsheetml/2006/main">
  <c r="D33" i="50"/>
  <c r="P31"/>
  <c r="M31"/>
  <c r="J31"/>
  <c r="G31"/>
  <c r="E31"/>
  <c r="F31"/>
  <c r="F59" s="1"/>
  <c r="F60" s="1"/>
  <c r="F62" s="1"/>
  <c r="D82"/>
  <c r="F83"/>
  <c r="D83" s="1"/>
  <c r="D63"/>
  <c r="P58"/>
  <c r="P57"/>
  <c r="P56"/>
  <c r="M58"/>
  <c r="M57"/>
  <c r="M56"/>
  <c r="J58"/>
  <c r="J57"/>
  <c r="J56"/>
  <c r="G58"/>
  <c r="G57"/>
  <c r="G56"/>
  <c r="D57"/>
  <c r="D58"/>
  <c r="D56"/>
  <c r="R59"/>
  <c r="Q59"/>
  <c r="Q60" s="1"/>
  <c r="Q62" s="1"/>
  <c r="O59"/>
  <c r="O60" s="1"/>
  <c r="O62" s="1"/>
  <c r="O63" s="1"/>
  <c r="N59"/>
  <c r="L59"/>
  <c r="L60" s="1"/>
  <c r="L62" s="1"/>
  <c r="L63" s="1"/>
  <c r="K59"/>
  <c r="K60" s="1"/>
  <c r="K62" s="1"/>
  <c r="I59"/>
  <c r="I60" s="1"/>
  <c r="I62" s="1"/>
  <c r="I63" s="1"/>
  <c r="H59"/>
  <c r="H60" s="1"/>
  <c r="H62" s="1"/>
  <c r="E59"/>
  <c r="E60" s="1"/>
  <c r="N60"/>
  <c r="N62" s="1"/>
  <c r="P61"/>
  <c r="M61"/>
  <c r="J61"/>
  <c r="G61"/>
  <c r="D61"/>
  <c r="P33"/>
  <c r="M33"/>
  <c r="J33"/>
  <c r="G33"/>
  <c r="D31" l="1"/>
  <c r="P59"/>
  <c r="J60"/>
  <c r="J59"/>
  <c r="R60"/>
  <c r="M59"/>
  <c r="M60"/>
  <c r="G60"/>
  <c r="G59"/>
  <c r="D59"/>
  <c r="D60"/>
  <c r="D64" s="1"/>
  <c r="E62"/>
  <c r="D62" s="1"/>
  <c r="M62"/>
  <c r="J62"/>
  <c r="G62"/>
  <c r="R19"/>
  <c r="R20"/>
  <c r="R21"/>
  <c r="O19"/>
  <c r="O20"/>
  <c r="O21"/>
  <c r="L19"/>
  <c r="L20"/>
  <c r="L21"/>
  <c r="I19"/>
  <c r="I20"/>
  <c r="I21"/>
  <c r="P60" l="1"/>
  <c r="R62"/>
  <c r="P62" l="1"/>
  <c r="R63"/>
  <c r="F63" s="1"/>
  <c r="O104" l="1"/>
  <c r="B104"/>
  <c r="B7"/>
  <c r="J27" l="1"/>
  <c r="G27" l="1"/>
  <c r="P27"/>
  <c r="D23" i="46" l="1"/>
  <c r="E10"/>
  <c r="D10"/>
  <c r="G18" i="50" l="1"/>
  <c r="M18"/>
  <c r="P18"/>
  <c r="J18" l="1"/>
  <c r="G16"/>
  <c r="I18"/>
  <c r="I16" s="1"/>
  <c r="M16"/>
  <c r="O18"/>
  <c r="O16" s="1"/>
  <c r="P16"/>
  <c r="R18"/>
  <c r="R16" s="1"/>
  <c r="L18" l="1"/>
  <c r="L16" s="1"/>
  <c r="J16"/>
  <c r="E68" i="46"/>
  <c r="G80"/>
  <c r="B80"/>
  <c r="D57"/>
  <c r="E57"/>
  <c r="E44"/>
  <c r="D42"/>
  <c r="E41"/>
  <c r="I41" s="1"/>
  <c r="I42" s="1"/>
  <c r="A7"/>
  <c r="A6"/>
  <c r="I13"/>
  <c r="I12" s="1"/>
  <c r="H13"/>
  <c r="H12" s="1"/>
  <c r="G13"/>
  <c r="G12" s="1"/>
  <c r="F13"/>
  <c r="E45"/>
  <c r="E43"/>
  <c r="F43" s="1"/>
  <c r="G43" s="1"/>
  <c r="H43" s="1"/>
  <c r="I43" s="1"/>
  <c r="E13" l="1"/>
  <c r="E12" s="1"/>
  <c r="E76"/>
  <c r="F41"/>
  <c r="F42" s="1"/>
  <c r="G41"/>
  <c r="G42" s="1"/>
  <c r="E42"/>
  <c r="H41"/>
  <c r="H42" s="1"/>
  <c r="F35"/>
  <c r="F12"/>
  <c r="G35" l="1"/>
  <c r="H35" l="1"/>
  <c r="I35" l="1"/>
  <c r="P22" i="50" l="1"/>
  <c r="E63" i="46" l="1"/>
  <c r="F63" s="1"/>
  <c r="G63" s="1"/>
  <c r="H63" s="1"/>
  <c r="I63" s="1"/>
  <c r="E64"/>
  <c r="F64" s="1"/>
  <c r="G64" s="1"/>
  <c r="H64" s="1"/>
  <c r="I64" s="1"/>
  <c r="G62" l="1"/>
  <c r="H62"/>
  <c r="I62"/>
  <c r="F62"/>
  <c r="E62" l="1"/>
  <c r="J22" i="50" l="1"/>
  <c r="G22"/>
  <c r="M22"/>
  <c r="F19" i="46"/>
  <c r="F17" s="1"/>
  <c r="G19"/>
  <c r="H19"/>
  <c r="I19"/>
  <c r="D22" i="50" l="1"/>
  <c r="M15"/>
  <c r="N15" s="1"/>
  <c r="G15"/>
  <c r="H15" s="1"/>
  <c r="J15"/>
  <c r="K15" s="1"/>
  <c r="F27" i="46"/>
  <c r="G17"/>
  <c r="G27" s="1"/>
  <c r="H17"/>
  <c r="H27" s="1"/>
  <c r="I17"/>
  <c r="I27" s="1"/>
  <c r="E19"/>
  <c r="E17" s="1"/>
  <c r="P15" i="50" l="1"/>
  <c r="Q15" s="1"/>
  <c r="E27" i="46"/>
  <c r="D15" i="50" l="1"/>
  <c r="E15" s="1"/>
  <c r="E43" i="26" l="1"/>
  <c r="B43"/>
  <c r="K26" i="46" l="1"/>
  <c r="M26"/>
  <c r="J26"/>
  <c r="L26"/>
  <c r="A6" i="31"/>
  <c r="D13" i="46" l="1"/>
  <c r="D12" s="1"/>
  <c r="D18" i="50" l="1"/>
  <c r="D16" l="1"/>
  <c r="F18"/>
  <c r="F16" s="1"/>
  <c r="D19" i="46" l="1"/>
  <c r="D17" s="1"/>
  <c r="D25" l="1"/>
  <c r="D27"/>
  <c r="D34" l="1"/>
  <c r="D28"/>
  <c r="D38"/>
  <c r="E65" l="1"/>
  <c r="M27" i="50" l="1"/>
  <c r="D27" l="1"/>
  <c r="E23" i="46" l="1"/>
  <c r="E25" s="1"/>
  <c r="G25" l="1"/>
  <c r="I25"/>
  <c r="H25"/>
  <c r="F25"/>
  <c r="E34"/>
  <c r="E38"/>
  <c r="E28"/>
  <c r="F34" l="1"/>
  <c r="F28"/>
  <c r="F26"/>
  <c r="J27" s="1"/>
  <c r="I28"/>
  <c r="I26"/>
  <c r="M27" s="1"/>
  <c r="I34"/>
  <c r="G34"/>
  <c r="G26"/>
  <c r="K27" s="1"/>
  <c r="G28"/>
  <c r="H26"/>
  <c r="L27" s="1"/>
  <c r="H34"/>
  <c r="H28"/>
  <c r="H23" l="1"/>
  <c r="H30"/>
  <c r="G23"/>
  <c r="F23"/>
  <c r="G30"/>
  <c r="F30"/>
  <c r="I30"/>
  <c r="I23"/>
  <c r="E30" l="1"/>
</calcChain>
</file>

<file path=xl/sharedStrings.xml><?xml version="1.0" encoding="utf-8"?>
<sst xmlns="http://schemas.openxmlformats.org/spreadsheetml/2006/main" count="2071" uniqueCount="646">
  <si>
    <t>населення</t>
  </si>
  <si>
    <t>%</t>
  </si>
  <si>
    <t>Фінансові витрати</t>
  </si>
  <si>
    <t>ПОГОДЖЕНО</t>
  </si>
  <si>
    <t>№ з/п</t>
  </si>
  <si>
    <t>Показники</t>
  </si>
  <si>
    <t>Гкал</t>
  </si>
  <si>
    <t>1.1</t>
  </si>
  <si>
    <t>1.2</t>
  </si>
  <si>
    <t>2.1</t>
  </si>
  <si>
    <t>2.2</t>
  </si>
  <si>
    <t>4.1</t>
  </si>
  <si>
    <t>5.1</t>
  </si>
  <si>
    <t>5.2</t>
  </si>
  <si>
    <t>5.3</t>
  </si>
  <si>
    <t>6.1</t>
  </si>
  <si>
    <t>6.2</t>
  </si>
  <si>
    <t>Одиниця виміру</t>
  </si>
  <si>
    <t>Сумарні та середньозважені показники</t>
  </si>
  <si>
    <t>Виробництво теплової енергії для потреб населення</t>
  </si>
  <si>
    <t>Виробництво теплової енергії для  потреб бюджетних установ</t>
  </si>
  <si>
    <t>Виробництво теплової енергії для  потреб інших споживачів</t>
  </si>
  <si>
    <t>тис. грн</t>
  </si>
  <si>
    <t>1.1.1</t>
  </si>
  <si>
    <t>паливо</t>
  </si>
  <si>
    <t>1.1.2</t>
  </si>
  <si>
    <t>електроенергія</t>
  </si>
  <si>
    <t>1.1.3</t>
  </si>
  <si>
    <t>1.1.4</t>
  </si>
  <si>
    <t>вода для технологічних потреб та водовідведення</t>
  </si>
  <si>
    <t>1.1.5</t>
  </si>
  <si>
    <t>матеріали, запасні  частини та інші матеріальні ресурси</t>
  </si>
  <si>
    <t>прямі витрати на оплату праці</t>
  </si>
  <si>
    <t>1.3</t>
  </si>
  <si>
    <t>1.3.1</t>
  </si>
  <si>
    <t xml:space="preserve"> відрахування  на соціальні заходи</t>
  </si>
  <si>
    <t>1.3.2</t>
  </si>
  <si>
    <t xml:space="preserve"> амортизаційні відрахування</t>
  </si>
  <si>
    <t>1.3.3</t>
  </si>
  <si>
    <t xml:space="preserve"> інші прямі витрати</t>
  </si>
  <si>
    <t>1.4</t>
  </si>
  <si>
    <t>1.4.1</t>
  </si>
  <si>
    <t>витрати на оплату праці</t>
  </si>
  <si>
    <t>1.4.2</t>
  </si>
  <si>
    <t>відрахування  на соціальні заходи</t>
  </si>
  <si>
    <t>1.4.3</t>
  </si>
  <si>
    <t>інші витрати</t>
  </si>
  <si>
    <t>відрахування на соціальні заходи</t>
  </si>
  <si>
    <t>2.3</t>
  </si>
  <si>
    <t>3.1</t>
  </si>
  <si>
    <t>3.2</t>
  </si>
  <si>
    <t>3.3</t>
  </si>
  <si>
    <t>Повна собівартість*</t>
  </si>
  <si>
    <t>7.1</t>
  </si>
  <si>
    <t>податок на прибуток</t>
  </si>
  <si>
    <t>7.2</t>
  </si>
  <si>
    <t xml:space="preserve"> дивіденди</t>
  </si>
  <si>
    <t>7.3</t>
  </si>
  <si>
    <t xml:space="preserve"> резервний фонд (капітал)</t>
  </si>
  <si>
    <t>7.4</t>
  </si>
  <si>
    <t>на розвиток виробництва (виробничі інвестиції)</t>
  </si>
  <si>
    <t>7.5</t>
  </si>
  <si>
    <t xml:space="preserve"> інше використання  прибутку</t>
  </si>
  <si>
    <t>Вартість виробництва теплової енергії за відповідними тарифами</t>
  </si>
  <si>
    <t>грн/Гкал</t>
  </si>
  <si>
    <t>Реалізація  теплової енергії власним споживачам</t>
  </si>
  <si>
    <t>Обсяг покупної теплової енергії</t>
  </si>
  <si>
    <t>Ціна покупної теплової енергії</t>
  </si>
  <si>
    <t>* Без урахування списання безнадійної дебіторської заборгованості та нарахування резерву сумнівних боргів.</t>
  </si>
  <si>
    <t>Усього</t>
  </si>
  <si>
    <t>транспортування  теплової енергії тепловими мережами інших підприємств</t>
  </si>
  <si>
    <t>вода для технологічних потреб  та водовідведення</t>
  </si>
  <si>
    <t>Прямі витрати на оплату праці</t>
  </si>
  <si>
    <t>інші прямі витрати</t>
  </si>
  <si>
    <t xml:space="preserve">Інші операційні витрати * </t>
  </si>
  <si>
    <t xml:space="preserve">тис. грн </t>
  </si>
  <si>
    <t>дивіденди</t>
  </si>
  <si>
    <t>резервний фонд (капітал)</t>
  </si>
  <si>
    <t>інше використання  прибутку</t>
  </si>
  <si>
    <t>10.1</t>
  </si>
  <si>
    <t>власної теплової енергії</t>
  </si>
  <si>
    <t>10.2</t>
  </si>
  <si>
    <t>11.1</t>
  </si>
  <si>
    <t>11.2</t>
  </si>
  <si>
    <t>12.1</t>
  </si>
  <si>
    <t>12.2</t>
  </si>
  <si>
    <t>корисний відпуск теплової енергії інших власників</t>
  </si>
  <si>
    <t>бюджетних установ</t>
  </si>
  <si>
    <t>інших споживачів</t>
  </si>
  <si>
    <t>Обсяг транспортування теплової енергії ліцензіата мережами іншого(их) транспортувальника(ів)</t>
  </si>
  <si>
    <t>__________________</t>
  </si>
  <si>
    <t xml:space="preserve"> (підпис)</t>
  </si>
  <si>
    <t>прямі матеріальні витрати</t>
  </si>
  <si>
    <t xml:space="preserve"> амортизаційні відрахування </t>
  </si>
  <si>
    <t xml:space="preserve">Інші  операційні витрати*  </t>
  </si>
  <si>
    <t>Вартість постачання теплової енергії за відповідними тарифами</t>
  </si>
  <si>
    <t>10.3</t>
  </si>
  <si>
    <t>інших  споживачів</t>
  </si>
  <si>
    <t>Найменування показника</t>
  </si>
  <si>
    <t>плановий прибуток</t>
  </si>
  <si>
    <t>повна планова  собівартість  транспортування теплової енергії</t>
  </si>
  <si>
    <t>повна планова  собівартість  постачання теплової енергії</t>
  </si>
  <si>
    <t>повна планова  собівартість  теплової енергії</t>
  </si>
  <si>
    <t>4.2</t>
  </si>
  <si>
    <t>повна планова  собівартість виробництва, транспортування, постачання  теплової енергії</t>
  </si>
  <si>
    <t>плановий прибуток від виробництва, транспортування, постачання  теплової енергії</t>
  </si>
  <si>
    <t xml:space="preserve">корисний відпуск теплової енергії власним споживачам </t>
  </si>
  <si>
    <t>Рівні рентабельності тарифів:</t>
  </si>
  <si>
    <t>8.1</t>
  </si>
  <si>
    <t>на виробництво теплової енергії</t>
  </si>
  <si>
    <t>8.2</t>
  </si>
  <si>
    <t>на транспортування теплової енергії</t>
  </si>
  <si>
    <t>8.3</t>
  </si>
  <si>
    <t>на постачання теплової енергії</t>
  </si>
  <si>
    <t>8.4</t>
  </si>
  <si>
    <t>на теплову енергію</t>
  </si>
  <si>
    <t>ел</t>
  </si>
  <si>
    <t>іп</t>
  </si>
  <si>
    <t>теплоенергії інших власників для транспортування мережами ліцензіата</t>
  </si>
  <si>
    <t>9.1</t>
  </si>
  <si>
    <t>інші споживачі</t>
  </si>
  <si>
    <t>4.3</t>
  </si>
  <si>
    <t>Виробництво теплової енергії для  потреб релігійних організацій</t>
  </si>
  <si>
    <t>релігійних організацій</t>
  </si>
  <si>
    <t>5</t>
  </si>
  <si>
    <t>6</t>
  </si>
  <si>
    <t>7</t>
  </si>
  <si>
    <t>8</t>
  </si>
  <si>
    <t>покупна теплова енергія *</t>
  </si>
  <si>
    <t>3</t>
  </si>
  <si>
    <t>4</t>
  </si>
  <si>
    <t>Інші операційні витрати**</t>
  </si>
  <si>
    <t>Повна собівартість**</t>
  </si>
  <si>
    <t>** Без урахування списання безнадійної дебіторської заборгованості та нарахування резерву сумнівних боргів.</t>
  </si>
  <si>
    <t>повна планова  собівартість  виробництва теплової енергії</t>
  </si>
  <si>
    <t>9</t>
  </si>
  <si>
    <t>10</t>
  </si>
  <si>
    <t>11</t>
  </si>
  <si>
    <t>12</t>
  </si>
  <si>
    <t>13</t>
  </si>
  <si>
    <t>14</t>
  </si>
  <si>
    <t>15</t>
  </si>
  <si>
    <t>16.1</t>
  </si>
  <si>
    <t>16.2</t>
  </si>
  <si>
    <t xml:space="preserve">Виробництво теплової енергії для  потреб бюджетних установ та інших споживачів, усього </t>
  </si>
  <si>
    <t xml:space="preserve"> плановий період</t>
  </si>
  <si>
    <t>плановий  період</t>
  </si>
  <si>
    <t>9.</t>
  </si>
  <si>
    <t>9.2</t>
  </si>
  <si>
    <t>(підпис)</t>
  </si>
  <si>
    <t>тарифів на виробництво теплової енергії</t>
  </si>
  <si>
    <t>(без податку на додану вартість)</t>
  </si>
  <si>
    <t>період, що передує   базовому (факт)</t>
  </si>
  <si>
    <t>базовий період (факт)</t>
  </si>
  <si>
    <t>передбачено чинним тарифом</t>
  </si>
  <si>
    <t>Виробнича собівартість, зокрема:</t>
  </si>
  <si>
    <t>прямі матеріальні витрати, зокрема:</t>
  </si>
  <si>
    <t>інші прямі витрати, зокрема:</t>
  </si>
  <si>
    <t>загальновиробничі витрати, зокрема:</t>
  </si>
  <si>
    <t>Адміністративні витрати, зокрема:</t>
  </si>
  <si>
    <t>Витрати на збут, зокрема:</t>
  </si>
  <si>
    <t>Витрати на відшкодування втрат</t>
  </si>
  <si>
    <t>Розрахунковий прибуток, усього**, зокрема:</t>
  </si>
  <si>
    <t>8.5</t>
  </si>
  <si>
    <t>Х</t>
  </si>
  <si>
    <t>паливна складова</t>
  </si>
  <si>
    <t>решта витрат, крім паливної складової</t>
  </si>
  <si>
    <t>Собівартість виробництва  теплової енергії  власними  котельнями</t>
  </si>
  <si>
    <t>* Також заповнюється суб’єктами господарювання за  відсутності власного виробництва теплової енергії та відповідно до купівлі всього обсягу теплової енергії для подальшого її постачання власним споживачам.</t>
  </si>
  <si>
    <t>(ініціали, прізвище)</t>
  </si>
  <si>
    <t>_________________________________</t>
  </si>
  <si>
    <t>(керівник)</t>
  </si>
  <si>
    <t>Виробнича собівартість,  зокрема:</t>
  </si>
  <si>
    <t>амортизаційні відрахування</t>
  </si>
  <si>
    <t>інші витрати*</t>
  </si>
  <si>
    <t xml:space="preserve">Витрати на відшкодування втрат </t>
  </si>
  <si>
    <t>Розрахунковий прибуток*, усього,  зокрема:</t>
  </si>
  <si>
    <t>Обсяг надходження теплової енергії до мережі ліцензіата, зокрема:</t>
  </si>
  <si>
    <t>Втрати теплової енергії в мережах ліцензіата, всього, зокрема:</t>
  </si>
  <si>
    <t>теплової енергії інших власників для транспортування мережами ліцензіата</t>
  </si>
  <si>
    <t>13.1</t>
  </si>
  <si>
    <t>13.2</t>
  </si>
  <si>
    <t>13.3</t>
  </si>
  <si>
    <t>13.3.1</t>
  </si>
  <si>
    <t>13.3.2</t>
  </si>
  <si>
    <t>13.3.3</t>
  </si>
  <si>
    <t>13.3.4</t>
  </si>
  <si>
    <t xml:space="preserve">Тариф(и) іншого(их) транспортувальника(ів) на транспортування теплової енергії </t>
  </si>
  <si>
    <t>Корисний відпуск теплової енергії з мереж ліцензіата, усього, зокрема:</t>
  </si>
  <si>
    <t xml:space="preserve">господарські потреби ліцензованої діяльності </t>
  </si>
  <si>
    <t>корисний відпуск теплової енергії власним споживачам, зокрема на потреби:</t>
  </si>
  <si>
    <t>_______</t>
  </si>
  <si>
    <t>___________________</t>
  </si>
  <si>
    <t xml:space="preserve">тарифів на постачання теплової енергії </t>
  </si>
  <si>
    <t>період, що передує базовому (факт)</t>
  </si>
  <si>
    <t>загальновиробничі витрати, зоркема:</t>
  </si>
  <si>
    <t>Розрахунковий прибуток, усього, зокрема:</t>
  </si>
  <si>
    <t>Обсяг реалізованої теплової енергії власним споживачам,  зокрема на потреби:</t>
  </si>
  <si>
    <t>11.3</t>
  </si>
  <si>
    <t>11.4</t>
  </si>
  <si>
    <t>На потреби споживачів</t>
  </si>
  <si>
    <t>Тариф на виробництво теплової енергії, зокрема:</t>
  </si>
  <si>
    <t>витрати на відшкодування втрат втрат</t>
  </si>
  <si>
    <t>витрати на відшкодування втрат</t>
  </si>
  <si>
    <t>Тариф на теплову енергію, зокрема:</t>
  </si>
  <si>
    <t>Плановий корисний відпуск з мереж ліцензіата теплової енергії власним споживачам та теплової енергії інших власників, зокрема:</t>
  </si>
  <si>
    <t>зокрема:</t>
  </si>
  <si>
    <t>РАЗОМ</t>
  </si>
  <si>
    <t>Складові тарифу, вартість яких змінюється на загальнодержавному рівні</t>
  </si>
  <si>
    <t>Втрати всього, грн</t>
  </si>
  <si>
    <t xml:space="preserve">виробництво
теплової енергії
</t>
  </si>
  <si>
    <t xml:space="preserve">транспортування
теплової енергії
</t>
  </si>
  <si>
    <t xml:space="preserve">
постачання
теплової енергії
</t>
  </si>
  <si>
    <t>орган місцевого самоврядування</t>
  </si>
  <si>
    <t>______________________________</t>
  </si>
  <si>
    <t xml:space="preserve"> втрат суб’єктів господарювання у сфері теплопостачання, які виникли протягом періоду </t>
  </si>
  <si>
    <t xml:space="preserve">розгляду розрахунків тарифів на теплову енергію, її виробництво, транспортування та </t>
  </si>
  <si>
    <t xml:space="preserve"> місцевого самоврядування* </t>
  </si>
  <si>
    <t>постачання для відповідної категорії споживачів, встановлення та їх оприлюднення органом</t>
  </si>
  <si>
    <t>ДОВІДКОВА ІНФОРМАЦІЯ:</t>
  </si>
  <si>
    <t>Вартість складової у відповідному тарифі на дату введення в дію тарифу (грн)</t>
  </si>
  <si>
    <t>Складова тарифу</t>
  </si>
  <si>
    <t>Вартість складової у відповідному тарифі на дату подання суб’єктом господарювання розрахунків до органу місцевого самоврядування (грн)</t>
  </si>
  <si>
    <t>Різниця                (п.3 - п.2)</t>
  </si>
  <si>
    <t>2. Обсяги виробництва/транспортування/постачання теплової енергії</t>
  </si>
  <si>
    <t xml:space="preserve"> 1. Зміна вартості складових тарифу:</t>
  </si>
  <si>
    <t>Обсяги виробництва/транспортування/постачання теплової енергії за відповідний період:</t>
  </si>
  <si>
    <t>Тривалість періоду розгляду розрахунків тарифів, встановлення та їх оприлюднення    (днів)</t>
  </si>
  <si>
    <t xml:space="preserve">виробництва теплової енергії
(Гкал)
</t>
  </si>
  <si>
    <t xml:space="preserve">транспортування теплової енергії
(Гкал)
</t>
  </si>
  <si>
    <t xml:space="preserve">постачання теплової енергії
(Гкал)
</t>
  </si>
  <si>
    <t xml:space="preserve">       ___________</t>
  </si>
  <si>
    <t xml:space="preserve">        (підпис)</t>
  </si>
  <si>
    <t>* Розрахунок втрат для подальшого внесення їх до складу тарифів здійснюється суб’єктом господарювання у випадку невідшкодування таких втрат органом місцевого самоврядування за рахунок коштів відповідного місцевого бюджету.</t>
  </si>
  <si>
    <t>Розрахунок втрат здійснюється окремо для кожної категорії споживачів.</t>
  </si>
  <si>
    <t>Вимоги щодо визначення тривалості періоду розгляду розрахунків тарифів, встановлення та їх оприлюднення органом місцевого самоврядування, а також вимоги щодо здійснення розрахунку втрат суб’єктом господарювання передбачено чинними нормативно-правовими актами з питань формування тарифів.</t>
  </si>
  <si>
    <t>____________________</t>
  </si>
  <si>
    <t>______________________</t>
  </si>
  <si>
    <t>ПРИМІРНА ФОРМА</t>
  </si>
  <si>
    <t>Назва показника</t>
  </si>
  <si>
    <t xml:space="preserve">Послуга з постачання гарячої води </t>
  </si>
  <si>
    <t>Собівартість власної теплової енергії, врахована у встановлених тарифах на теплову енергію для потреб відповідної категорії споживачів</t>
  </si>
  <si>
    <t>зокрема паливна складова</t>
  </si>
  <si>
    <t>Витрати на утримання абонентської служби, зокрема:</t>
  </si>
  <si>
    <t>внески на соціальні заходи</t>
  </si>
  <si>
    <t>інші витрати абонентської служби</t>
  </si>
  <si>
    <t>Витрати на придбання холодної води для надання послуги з постачання гарячої води</t>
  </si>
  <si>
    <t>Решта витрат, крім послуг банку та інших установ із приймання і перерахування коштів споживачів</t>
  </si>
  <si>
    <t>Собівартість послуг без урахування послуг банку та інших установ із приймання і перерахування коштів споживачів</t>
  </si>
  <si>
    <t>прибуток у тарифі на теплову енергію для потреб відповідної категорії споживачів</t>
  </si>
  <si>
    <t>Послуги банку та інших установ із приймання і перерахування коштів споживачів</t>
  </si>
  <si>
    <t>Повна планована собівартість послуг з урахуванням послуг банку та інших установ із приймання і перерахування коштів споживачів</t>
  </si>
  <si>
    <t>Вартість послуги</t>
  </si>
  <si>
    <t>х</t>
  </si>
  <si>
    <t>Плановані тарифи на послуги з постачання гарячої води</t>
  </si>
  <si>
    <t>Плановані тарифи на послуги з ПДВ, усього, зокрема:</t>
  </si>
  <si>
    <t>паливна складова з ПДВ</t>
  </si>
  <si>
    <t>решта витрат, крім паливної складової, з ПДВ</t>
  </si>
  <si>
    <t>Обсяг теплової енергії, врахований у розрахунку собівартості, Гкал</t>
  </si>
  <si>
    <t>Кількість абонентів, яким надаються послуги</t>
  </si>
  <si>
    <t>Середньорічна кількість штатних працівників, задіяних у наданні послуг, зокрема:</t>
  </si>
  <si>
    <t>абонентська служба</t>
  </si>
  <si>
    <t>решта працівників, задіяних у наданні послуг</t>
  </si>
  <si>
    <t>Середньорічна кількість позаштатних працівників за договором, задіяних у наданні послуг, зокрема:</t>
  </si>
  <si>
    <t>Середньомісячна заробітна плата, грн</t>
  </si>
  <si>
    <t>Відсоток послуг банку та інших установ із приймання і перерахування коштів споживачів, %</t>
  </si>
  <si>
    <r>
      <t>Обсяг споживання гарячої води відповідною категорією споживачів, тис. м</t>
    </r>
    <r>
      <rPr>
        <vertAlign val="superscript"/>
        <sz val="11"/>
        <color theme="1"/>
        <rFont val="Times New Roman"/>
        <family val="1"/>
        <charset val="204"/>
      </rPr>
      <t xml:space="preserve"> 3</t>
    </r>
  </si>
  <si>
    <r>
      <t>Обсяг холодної води для підігріву, тис. м</t>
    </r>
    <r>
      <rPr>
        <vertAlign val="superscript"/>
        <sz val="11"/>
        <color theme="1"/>
        <rFont val="Times New Roman"/>
        <family val="1"/>
        <charset val="204"/>
      </rPr>
      <t xml:space="preserve"> 3</t>
    </r>
  </si>
  <si>
    <r>
      <t>Вартість 1 м</t>
    </r>
    <r>
      <rPr>
        <vertAlign val="superscript"/>
        <sz val="11"/>
        <color theme="1"/>
        <rFont val="Times New Roman"/>
        <family val="1"/>
        <charset val="204"/>
      </rPr>
      <t xml:space="preserve"> 3</t>
    </r>
    <r>
      <rPr>
        <sz val="11"/>
        <color theme="1"/>
        <rFont val="Times New Roman"/>
        <family val="1"/>
        <charset val="204"/>
      </rPr>
      <t xml:space="preserve"> холодної води без ПДВ, грн</t>
    </r>
  </si>
  <si>
    <r>
      <t>Питомі норми, враховані у планованих тарифах на послуги з постачання гарячої води,  Гкал/м</t>
    </r>
    <r>
      <rPr>
        <vertAlign val="superscript"/>
        <sz val="11"/>
        <color theme="1"/>
        <rFont val="Times New Roman"/>
        <family val="1"/>
        <charset val="204"/>
      </rPr>
      <t xml:space="preserve"> 3</t>
    </r>
  </si>
  <si>
    <t>15.1</t>
  </si>
  <si>
    <t>15.2</t>
  </si>
  <si>
    <r>
      <t>грн/м</t>
    </r>
    <r>
      <rPr>
        <vertAlign val="superscript"/>
        <sz val="11"/>
        <color theme="1"/>
        <rFont val="Times New Roman"/>
        <family val="1"/>
        <charset val="204"/>
      </rPr>
      <t xml:space="preserve"> 3</t>
    </r>
  </si>
  <si>
    <t>для відповідної категорії споживачів</t>
  </si>
  <si>
    <t>__________________________________________________________________</t>
  </si>
  <si>
    <t>(найменування суб’єкта господарювання – виконавця послуг)</t>
  </si>
  <si>
    <t xml:space="preserve">Рядки, відмічені позначкою Х, суб’єктом господарювання - виконавцем послуг не заповнюються;
розрахунок тарифів за наведеною формою здійснюється окремо для кожної категорії споживачів.
</t>
  </si>
  <si>
    <t>_______________</t>
  </si>
  <si>
    <t>_____________</t>
  </si>
  <si>
    <t xml:space="preserve">       (керівник)</t>
  </si>
  <si>
    <t>Примітка.</t>
  </si>
  <si>
    <t>Зокрема</t>
  </si>
  <si>
    <t>9.3</t>
  </si>
  <si>
    <t>Показник</t>
  </si>
  <si>
    <t>________________________________________________________________________</t>
  </si>
  <si>
    <t>(найменування суб’єкта господарювання - виконавця послуг)</t>
  </si>
  <si>
    <t>з квартирними засобами обліку гарячої води</t>
  </si>
  <si>
    <t>без квартирних засобів обліку гарячої води</t>
  </si>
  <si>
    <t>Кількість абонентів, яким надається послуга з постачання гарячої води</t>
  </si>
  <si>
    <t>Відповідна кількість мешканців, яким надається послуга з централізованого постачання гарячої води</t>
  </si>
  <si>
    <t>Кількість теплової енергії, потрібної для підігріву обсягу води (пункт 5), усього, Гкал на рік</t>
  </si>
  <si>
    <t>Фактична кількість днів надання послуги з постачання гарячої води за базовий період, діб</t>
  </si>
  <si>
    <t>Планована кількість днів надання послуги з постачання гарячої води протягом опалювального періоду, діб</t>
  </si>
  <si>
    <t>Планована кількість днів надання послуги з постачання гарячої води протягом міжопалювального періоду, діб</t>
  </si>
  <si>
    <t>Планована кількість годин надання послуги з постачання гарячої води на добу протягом опалювального періоду, годин</t>
  </si>
  <si>
    <t>Планована кількість годин надання послуги з постачання гарячої води на добу протягом міжопалювального періоду, годин</t>
  </si>
  <si>
    <r>
      <t>Планований обсяг використання споживачами відповідної категорії гарячої води на розрахунковий період, м </t>
    </r>
    <r>
      <rPr>
        <b/>
        <vertAlign val="superscript"/>
        <sz val="11"/>
        <color rgb="FF000000"/>
        <rFont val="Times New Roman"/>
        <family val="1"/>
        <charset val="204"/>
      </rPr>
      <t>-3</t>
    </r>
    <r>
      <rPr>
        <sz val="11"/>
        <color rgb="FF000000"/>
        <rFont val="Times New Roman"/>
        <family val="1"/>
        <charset val="204"/>
      </rPr>
      <t> на рік*:</t>
    </r>
  </si>
  <si>
    <r>
      <t>затверджена органом місцевого самоврядування норма споживання гарячої води, м </t>
    </r>
    <r>
      <rPr>
        <b/>
        <vertAlign val="superscript"/>
        <sz val="11"/>
        <color rgb="FF000000"/>
        <rFont val="Times New Roman"/>
        <family val="1"/>
        <charset val="204"/>
      </rPr>
      <t>-3</t>
    </r>
    <r>
      <rPr>
        <sz val="11"/>
        <color rgb="FF000000"/>
        <rFont val="Times New Roman"/>
        <family val="1"/>
        <charset val="204"/>
      </rPr>
      <t> на місяць</t>
    </r>
  </si>
  <si>
    <r>
      <t>розрахунковий річний обсяг послуги з централізованого постачання гарячої води за нормою (підпункт 3.1), м </t>
    </r>
    <r>
      <rPr>
        <b/>
        <vertAlign val="superscript"/>
        <sz val="11"/>
        <color rgb="FF000000"/>
        <rFont val="Times New Roman"/>
        <family val="1"/>
        <charset val="204"/>
      </rPr>
      <t>-3</t>
    </r>
  </si>
  <si>
    <r>
      <t>Обсяг закупівлі холодної води для підігріву, м</t>
    </r>
    <r>
      <rPr>
        <b/>
        <vertAlign val="superscript"/>
        <sz val="11"/>
        <color rgb="FF000000"/>
        <rFont val="Times New Roman"/>
        <family val="1"/>
        <charset val="204"/>
      </rPr>
      <t>-3</t>
    </r>
    <r>
      <rPr>
        <sz val="11"/>
        <color rgb="FF000000"/>
        <rFont val="Times New Roman"/>
        <family val="1"/>
        <charset val="204"/>
      </rPr>
      <t> на рік</t>
    </r>
  </si>
  <si>
    <r>
      <t>Середня температура холодної води протягом опалювального періоду, </t>
    </r>
    <r>
      <rPr>
        <b/>
        <vertAlign val="superscript"/>
        <sz val="11"/>
        <color rgb="FF000000"/>
        <rFont val="Times New Roman"/>
        <family val="1"/>
        <charset val="204"/>
      </rPr>
      <t>°</t>
    </r>
    <r>
      <rPr>
        <sz val="11"/>
        <color rgb="FF000000"/>
        <rFont val="Times New Roman"/>
        <family val="1"/>
        <charset val="204"/>
      </rPr>
      <t>C</t>
    </r>
  </si>
  <si>
    <r>
      <t>Середня температура холодної води протягом міжопалювального періоду, </t>
    </r>
    <r>
      <rPr>
        <b/>
        <vertAlign val="superscript"/>
        <sz val="11"/>
        <color rgb="FF000000"/>
        <rFont val="Times New Roman"/>
        <family val="1"/>
        <charset val="204"/>
      </rPr>
      <t>°</t>
    </r>
    <r>
      <rPr>
        <sz val="11"/>
        <color rgb="FF000000"/>
        <rFont val="Times New Roman"/>
        <family val="1"/>
        <charset val="204"/>
      </rPr>
      <t>C</t>
    </r>
  </si>
  <si>
    <t>Планований обсяг використання споживачами гарячої води, м -3 на рік</t>
  </si>
  <si>
    <t>Нормативна кількість теплової енергії, потрібної  для підігріву 1 м-3 холодної води, Гкал/м -3</t>
  </si>
  <si>
    <t>* Розраховується за кожною затвердженою органом місцевого самоврядування нормою споживання гарячої води, м -3 на місяць.</t>
  </si>
  <si>
    <t xml:space="preserve">Примітка. </t>
  </si>
  <si>
    <t>Рядки, відмічені позначкою Х, виконавцем послуг не заповнюються; інформація  за наведеною формою заповнюється окремо для кожної категорії споживачів</t>
  </si>
  <si>
    <t>_______________                                       _______________</t>
  </si>
  <si>
    <t xml:space="preserve">     (керівник)                                                        (підпис)</t>
  </si>
  <si>
    <t xml:space="preserve">Додаток 14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(підпункт 4 пункту 4 розділу ІІ)
</t>
  </si>
  <si>
    <t>надання інформації щодо планованих обсягів теплової енергії та води</t>
  </si>
  <si>
    <t>для надання послуг з постачання гарячої води</t>
  </si>
  <si>
    <t xml:space="preserve">для відповідної категорії споживачів </t>
  </si>
  <si>
    <t>Зміст</t>
  </si>
  <si>
    <t>Посилання на документ</t>
  </si>
  <si>
    <t>Заява за встановленою формою</t>
  </si>
  <si>
    <t>(стор. __ - __)</t>
  </si>
  <si>
    <t>Пояснювальна записка (обґрунтування потреби встановлення тарифів)</t>
  </si>
  <si>
    <t>Інформація про суб’єкта господарювання (заявника)</t>
  </si>
  <si>
    <t>Інформація про середньооблікову чисельність персоналу суб’єкта господарювання (заявника)</t>
  </si>
  <si>
    <t xml:space="preserve">Копія штатного розпису суб’єкта господарювання </t>
  </si>
  <si>
    <t>Копія колективного договору суб’єкта господарювання (за наявності)</t>
  </si>
  <si>
    <t>Інвестиційна програма суб’єкта господарювання (за наявності)</t>
  </si>
  <si>
    <t>Копії установчих документів (статуту, витягу з Єдиного державного реєстру юридичних осіб, фізичних осіб-підприємців та громадських формувань тощо)</t>
  </si>
  <si>
    <t>Копії розпорядчих документів про облікову політику підприємства з визначенням бази розподілу понесених витрат</t>
  </si>
  <si>
    <t>Копії договорів, укладених з організаціями, підприємствами та суб'єктами господарювання для забезпечення виробництва, транспортування та постачання теплової енергії, надання комунальних послуг</t>
  </si>
  <si>
    <t xml:space="preserve">Інформація щодо балансової вартості основних засобів, інших необоротних матеріальних і нематеріальних активів </t>
  </si>
  <si>
    <t xml:space="preserve">Розрахунки тарифів на теплову енергію (виробництво, транспортування, постачання)  </t>
  </si>
  <si>
    <t xml:space="preserve">Розрахунок втрат суб’єкта господарювання, які виникли протягом періоду розгляду розрахунків тарифів на теплову енергію, її виробництво, транспортування та постачання для відповідної категорії споживачів, встановлення та їх оприлюднення органом місцевого самоврядування, або копія рішення органу місцевого самоврядування про відшкодування таких втрат із місцевого бюджету </t>
  </si>
  <si>
    <r>
      <t>Річний план виробництва, транспортування та постачання теплової енергії, надання послуг із постачання теплової енергії та постачання гарячої води</t>
    </r>
    <r>
      <rPr>
        <sz val="14"/>
        <color theme="1"/>
        <rFont val="Times New Roman"/>
        <family val="1"/>
        <charset val="204"/>
      </rPr>
      <t xml:space="preserve"> </t>
    </r>
  </si>
  <si>
    <t>Розрахунки та документи, передбачені підпунктами 5-6 пункту 3 розділу ІІ Порядку</t>
  </si>
  <si>
    <t>Копія погоджених в установленому порядку норм питомих витрат паливно-енергетичних ресурсів</t>
  </si>
  <si>
    <t xml:space="preserve">Розрахунок палива, технологічних витрат електроенергії, води та відповідні підтвердні документи, передбачені підпунктом 8 пункту 3 розділу ІІ Порядку </t>
  </si>
  <si>
    <t>Копія графіка планово-запобіжних ремонтних робіт та дефектні акти</t>
  </si>
  <si>
    <t>Копія проектно-кошторисної документації на проведення ремонтних робіт</t>
  </si>
  <si>
    <t>Копії рішень власника щодо користування майном, що використовується під час виробництва, транспортування та постачання теплової енергії (користування, оренда тощо), та акти приймання-передавання зазначеного майна</t>
  </si>
  <si>
    <t>Копія наказу про встановлення норм витрат палива та мастильних матеріалів на автомобільному транспорті суб’єкта господарювання</t>
  </si>
  <si>
    <t>Довідка щодо сумарної встановленої потужності джерел теплової енергії, зокрема у розрізі джерел, та довідка щодо сумарної протяжності теплових мереж у розрізі діаметрів трубопроводів</t>
  </si>
  <si>
    <t xml:space="preserve">Розрахунок вартості технологічного палива на виробництво теплової енергії котельнями </t>
  </si>
  <si>
    <t xml:space="preserve">Розрахунок вартості технологічних витрат електроенергії на виробництво, транспортування та постачання теплової енергії </t>
  </si>
  <si>
    <t>Інформація про суб’єкта господарювання, що здійснює виробництво / транспортування / постачання теплової енергії, надає послуги з постачання теплової енергії та постачання гарячої води (загальна характеристика)</t>
  </si>
  <si>
    <t>Звітність, передбачена підпунктом 17 пункту 3 розділу ІІ Порядку</t>
  </si>
  <si>
    <t xml:space="preserve">Розрахунки тарифів на послуги з постачання теплової енергії та постачання гарячої води </t>
  </si>
  <si>
    <t xml:space="preserve">Перелік житлових та нежитлових приміщень, теплопостачання яких здійснює суб’єкт господарювання </t>
  </si>
  <si>
    <t>Розрахунок витрат на оплату праці персоналу, безпосередньо задіяного в наданні послуг із постачання гарячої води, передбачений підпунктом 3 пункту 4 розділу ІІ Порядку</t>
  </si>
  <si>
    <t xml:space="preserve">Інформація щодо планових обсягів теплової енергії на надання комунальних послуг: послуг із постачання теплової енергії, постачання гарячої води для відповідної категорії споживачів, щодо опалюваної площі та відповідних питомих норм на опалення будинків (будівель) </t>
  </si>
  <si>
    <t>Розрахунок інших витрат абонентської служби, розрахунок витрат на придбання води для надання послуги з постачання гарячої води, розрахунок витрат на послуги банку та інших установ з приймання і перерахування коштів споживачів, передбачений підпунктом 5 пункту 4 розділу ІІ Порядку</t>
  </si>
  <si>
    <t>ПЕРЕЛІК ДОКУМЕНТІВ</t>
  </si>
  <si>
    <t>Директор</t>
  </si>
  <si>
    <t>-</t>
  </si>
  <si>
    <t>3.</t>
  </si>
  <si>
    <t>4.</t>
  </si>
  <si>
    <t>5.</t>
  </si>
  <si>
    <t>6.</t>
  </si>
  <si>
    <t>7.</t>
  </si>
  <si>
    <t>8.</t>
  </si>
  <si>
    <t>10.</t>
  </si>
  <si>
    <t>11.</t>
  </si>
  <si>
    <t>12.</t>
  </si>
  <si>
    <t>13.</t>
  </si>
  <si>
    <t>14.</t>
  </si>
  <si>
    <t>15.</t>
  </si>
  <si>
    <t>16.</t>
  </si>
  <si>
    <t>17.</t>
  </si>
  <si>
    <t>18.</t>
  </si>
  <si>
    <t>19.</t>
  </si>
  <si>
    <t>20.</t>
  </si>
  <si>
    <t>21.</t>
  </si>
  <si>
    <t>22.</t>
  </si>
  <si>
    <t>23.</t>
  </si>
  <si>
    <t>24.</t>
  </si>
  <si>
    <t>25.</t>
  </si>
  <si>
    <t>26.</t>
  </si>
  <si>
    <t>27.</t>
  </si>
  <si>
    <t>28.</t>
  </si>
  <si>
    <t>РОЗРАХУНОК</t>
  </si>
  <si>
    <t xml:space="preserve">Додаток 2
</t>
  </si>
  <si>
    <t>Розрахунок</t>
  </si>
  <si>
    <t xml:space="preserve">Додаток 4
</t>
  </si>
  <si>
    <t xml:space="preserve">Додаток 5
</t>
  </si>
  <si>
    <t xml:space="preserve">Додаток 6
</t>
  </si>
  <si>
    <t xml:space="preserve">Додаток 11
</t>
  </si>
  <si>
    <t xml:space="preserve">одноставкових тарифів на послуги з постачання гарячої води </t>
  </si>
  <si>
    <t xml:space="preserve">Додаток 15
</t>
  </si>
  <si>
    <t xml:space="preserve">що подаються для встановлення тарифів на теплову енергію, </t>
  </si>
  <si>
    <t>її виробництво, транспортування та постачання, послуги з постачання теплової енергії</t>
  </si>
  <si>
    <t>у цьому разі не задіяне</t>
  </si>
  <si>
    <t>  </t>
  </si>
  <si>
    <t>бюджетні установи</t>
  </si>
  <si>
    <t xml:space="preserve">бюджетних установ </t>
  </si>
  <si>
    <t>інші прямі матеріальні витрати</t>
  </si>
  <si>
    <t>у т.ч. витрати на покриття втрат теплової енергії в телових мережах:</t>
  </si>
  <si>
    <t>Вартість транспортування теплової енергії:</t>
  </si>
  <si>
    <t>1.1.4.1.</t>
  </si>
  <si>
    <t>Тариф на  постачання теплової енергії, зокрема:</t>
  </si>
  <si>
    <t>2</t>
  </si>
  <si>
    <t xml:space="preserve">Середньозважений тариф на постачання теплової енергії   </t>
  </si>
  <si>
    <t xml:space="preserve">Середньозважений тариф на транспортування теплової енергії для потреб власних споживачів </t>
  </si>
  <si>
    <t>тарифів на теплову енергію власним споживачам</t>
  </si>
  <si>
    <t>Відпуск теплової енергії з колекторів власних котелень (без господарських потреб  ліцензованої діяльності суб’єкта господарювання)</t>
  </si>
  <si>
    <r>
      <t>Тарифи на виробництво теплової енергії</t>
    </r>
    <r>
      <rPr>
        <b/>
        <sz val="8"/>
        <color theme="1"/>
        <rFont val="Times New Roman"/>
        <family val="1"/>
        <charset val="204"/>
      </rPr>
      <t>, зокрема:</t>
    </r>
  </si>
  <si>
    <t>тарифів на транспортування теплової енергії власним споживачам</t>
  </si>
  <si>
    <t>Вихідні дані та техніко-економічні показники</t>
  </si>
  <si>
    <t>змінено</t>
  </si>
  <si>
    <t>для розрахунку двоставкових тарифів на теплову енергію, послуги з постачання теплової енергії</t>
  </si>
  <si>
    <t>Найменування показника </t>
  </si>
  <si>
    <t>населення </t>
  </si>
  <si>
    <t>релігійні
організації</t>
  </si>
  <si>
    <t>1</t>
  </si>
  <si>
    <t>1.</t>
  </si>
  <si>
    <t>Теплове навантаження системи: </t>
  </si>
  <si>
    <t>Гкал/г </t>
  </si>
  <si>
    <t>опалення </t>
  </si>
  <si>
    <t>- " - </t>
  </si>
  <si>
    <t>без ГП</t>
  </si>
  <si>
    <t>вентиляції </t>
  </si>
  <si>
    <t>постачання гарячої води</t>
  </si>
  <si>
    <t>постачання технологічної пари </t>
  </si>
  <si>
    <t>2.</t>
  </si>
  <si>
    <t>Реалізація теплової енергії споживачам, усього </t>
  </si>
  <si>
    <t>тис. Гкал </t>
  </si>
  <si>
    <t>у тому числі: </t>
  </si>
  <si>
    <t>вентиляція </t>
  </si>
  <si>
    <t>постачання гарячої води </t>
  </si>
  <si>
    <t>2.4</t>
  </si>
  <si>
    <t>х </t>
  </si>
  <si>
    <t>Втрати теплової енергії під час транспортування магістральними та розподільчими мережами та в обладнанні</t>
  </si>
  <si>
    <t>Покупна теплова енергія  </t>
  </si>
  <si>
    <t>Теплова енергія, відпущена з колекторів  </t>
  </si>
  <si>
    <t>Теплова енергія для власних господарських потреб</t>
  </si>
  <si>
    <t>Теплова енергія для надання послуги з постачання теплової енергії</t>
  </si>
  <si>
    <t>Власне виробництво теплової енергії </t>
  </si>
  <si>
    <t>Витрати палива на виробництво теплової енергії: </t>
  </si>
  <si>
    <t>газу </t>
  </si>
  <si>
    <t>млн. куб. метрів </t>
  </si>
  <si>
    <t>мазуту </t>
  </si>
  <si>
    <t>тис. тонн </t>
  </si>
  <si>
    <t>твердого палива </t>
  </si>
  <si>
    <t>9.4</t>
  </si>
  <si>
    <t>іншого виду палива</t>
  </si>
  <si>
    <t>Витрати умовного палива на виробництво теплової енергії </t>
  </si>
  <si>
    <t>Питомі витрати умовного палива </t>
  </si>
  <si>
    <t>кг/Гкал </t>
  </si>
  <si>
    <t>Витрати умовного палива на компенсацію тепловтрат </t>
  </si>
  <si>
    <t>Витрати електроенергії на технологічні потреби </t>
  </si>
  <si>
    <r>
      <t>тис. кВт</t>
    </r>
    <r>
      <rPr>
        <b/>
        <sz val="12"/>
        <rFont val="Times New Roman"/>
        <family val="1"/>
        <charset val="204"/>
      </rPr>
      <t>·</t>
    </r>
    <r>
      <rPr>
        <sz val="12"/>
        <rFont val="Times New Roman"/>
        <family val="1"/>
        <charset val="204"/>
      </rPr>
      <t>г </t>
    </r>
  </si>
  <si>
    <t>Питомі витрати електроенергії на технологічні потреби </t>
  </si>
  <si>
    <r>
      <t>кВт</t>
    </r>
    <r>
      <rPr>
        <b/>
        <sz val="12"/>
        <rFont val="Times New Roman"/>
        <family val="1"/>
        <charset val="204"/>
      </rPr>
      <t>·</t>
    </r>
    <r>
      <rPr>
        <sz val="12"/>
        <rFont val="Times New Roman"/>
        <family val="1"/>
        <charset val="204"/>
      </rPr>
      <t>г/Гкал </t>
    </r>
  </si>
  <si>
    <t>Витрати води на технологічні потреби </t>
  </si>
  <si>
    <t>тис. куб. метрів </t>
  </si>
  <si>
    <t>Витрати електричної енергії на централізоване постачання гарячої води </t>
  </si>
  <si>
    <t>Тривалість опалювального періоду </t>
  </si>
  <si>
    <t>діб </t>
  </si>
  <si>
    <t>Тривалість міжопалювального періоду </t>
  </si>
  <si>
    <t>Середня розрахункова температура внутрішнього повітря опалюваних будівель</t>
  </si>
  <si>
    <t>°C </t>
  </si>
  <si>
    <t>Середня температура зовнішнього повітря за опалювальний період </t>
  </si>
  <si>
    <t>Розрахункова температура зовнішнього повітря для проектування системи опалення </t>
  </si>
  <si>
    <t>Розрахункова температура зовнішнього повітря для проектування систем вентиляції </t>
  </si>
  <si>
    <t>Робота систем гарячого водопостачання під час режимної подачі гарячої води: </t>
  </si>
  <si>
    <t>23.1</t>
  </si>
  <si>
    <t>годин за добу </t>
  </si>
  <si>
    <t>годин </t>
  </si>
  <si>
    <t>23.2</t>
  </si>
  <si>
    <t>діб за тиждень </t>
  </si>
  <si>
    <t>23.3</t>
  </si>
  <si>
    <t>місяців протягом року </t>
  </si>
  <si>
    <t>місяців </t>
  </si>
  <si>
    <t>Споживання холодної води для потреб постачання гарячої води </t>
  </si>
  <si>
    <t>куб. метрів/г </t>
  </si>
  <si>
    <t>Норма витрати холодної води на гаряче водопостачання </t>
  </si>
  <si>
    <t>літрів на добу </t>
  </si>
  <si>
    <t>Температура холодної (водопровідної) води: </t>
  </si>
  <si>
    <t>26.1</t>
  </si>
  <si>
    <t>в опалювальний період </t>
  </si>
  <si>
    <t>26.2</t>
  </si>
  <si>
    <t>в міжопалювальний період </t>
  </si>
  <si>
    <t>Нижня теплота згорання натурального палива: </t>
  </si>
  <si>
    <t>20.1</t>
  </si>
  <si>
    <t>ккал/куб. метр (ккал/кг) </t>
  </si>
  <si>
    <t>20.2</t>
  </si>
  <si>
    <t>20.3</t>
  </si>
  <si>
    <t>20.4</t>
  </si>
  <si>
    <t>Вартість палива (без урахування податку на додану вартість) </t>
  </si>
  <si>
    <t>грн/ тис. куб. метрів* </t>
  </si>
  <si>
    <t>21.1</t>
  </si>
  <si>
    <t>постачання</t>
  </si>
  <si>
    <t>21.2</t>
  </si>
  <si>
    <t>транспортування</t>
  </si>
  <si>
    <t>21.3</t>
  </si>
  <si>
    <t>розподіл</t>
  </si>
  <si>
    <t>Вартість електроенергії в середньому за рік </t>
  </si>
  <si>
    <t>Вартість води на потреби гарячого водопостачання </t>
  </si>
  <si>
    <t>гривень/куб. метр </t>
  </si>
  <si>
    <t>Вартість покупної теплової енергії </t>
  </si>
  <si>
    <t>гривень/ Гкал </t>
  </si>
  <si>
    <t>Вартість води та водовідведення для технологічних потреб</t>
  </si>
  <si>
    <t>гривень/  куб. метр </t>
  </si>
  <si>
    <t>Загальна опалювана площа будівель усіх категорій споживачів </t>
  </si>
  <si>
    <t>тис. кв. метрів </t>
  </si>
  <si>
    <t>Загальна опалювана площа будівель у яких встановлено вузли комерційного обліку теплової енергії</t>
  </si>
  <si>
    <t>Загальна опалювана площа будівель у яких не встановлено вузли комерційного обліку теплової енергії</t>
  </si>
  <si>
    <t>29.</t>
  </si>
  <si>
    <t>Розрахункова норма витрат теплової енергії для опалення будинків, в яких відсутні вузли комерційного обліку теплової енергії</t>
  </si>
  <si>
    <t>Гкал/ кв. метр/ рік </t>
  </si>
  <si>
    <t>30.</t>
  </si>
  <si>
    <t>Питоме теплове навантаження системи опалення </t>
  </si>
  <si>
    <t>Гкал/г/кв. метр</t>
  </si>
  <si>
    <t>31.</t>
  </si>
  <si>
    <t>Кількість квартир з централізованим постачанням теплової енергії</t>
  </si>
  <si>
    <t>тис. квартир </t>
  </si>
  <si>
    <t>32.</t>
  </si>
  <si>
    <t>Кількість квартир з централізованим постачанням гарячої води </t>
  </si>
  <si>
    <t>33.</t>
  </si>
  <si>
    <t>Кількість споживачів (абонентів), яким надається послуга з постачання теплової енергії</t>
  </si>
  <si>
    <t>один.</t>
  </si>
  <si>
    <t>34.</t>
  </si>
  <si>
    <t xml:space="preserve">Кількість споживачів (абонентів), яким надається послуга з постачання гарячої води </t>
  </si>
  <si>
    <t xml:space="preserve">                                  (керівник)</t>
  </si>
  <si>
    <t xml:space="preserve">     (власне ім'я, прізвище)</t>
  </si>
  <si>
    <r>
      <t xml:space="preserve">Примітки: </t>
    </r>
    <r>
      <rPr>
        <sz val="10"/>
        <rFont val="Times New Roman"/>
        <family val="1"/>
        <charset val="204"/>
      </rPr>
      <t>Рядки, відмічені позначкою Х не заповнюються.</t>
    </r>
  </si>
  <si>
    <t xml:space="preserve">                  * Одиниця виміру  зазначається відповідно до  виду палива, що використовується суб'єктом господарювання. </t>
  </si>
  <si>
    <t>Одиниця виміру </t>
  </si>
  <si>
    <t>Сумарні та середньозважені показники </t>
  </si>
  <si>
    <t>Для потреб</t>
  </si>
  <si>
    <t>інших споживачів </t>
  </si>
  <si>
    <t>усього </t>
  </si>
  <si>
    <t>у тому числі </t>
  </si>
  <si>
    <t>умовно-змінна частина</t>
  </si>
  <si>
    <t>умовно- постійна частина </t>
  </si>
  <si>
    <t>тис. Гкал</t>
  </si>
  <si>
    <t>місць загального користування</t>
  </si>
  <si>
    <t>системи постачання гарячої води</t>
  </si>
  <si>
    <t>споживачів, які відмовилися від централізованого опалення та постачання гарячої води  (довідково)</t>
  </si>
  <si>
    <t>Обсяг теплової енергії для надання послуги з постачання теплової енергії, усього</t>
  </si>
  <si>
    <t>у тому числі</t>
  </si>
  <si>
    <t>за показаннями вузлів комерційного обліку  </t>
  </si>
  <si>
    <t>Питоме теплове навантаження системи опалення  </t>
  </si>
  <si>
    <t>Гкал/г /  на 1 кв. метр </t>
  </si>
  <si>
    <t>Розрахункова норма витрат теплової енергії для опалення будинків, в яких не встановлені прилади обліку </t>
  </si>
  <si>
    <t>умовно-змінна частина  </t>
  </si>
  <si>
    <t>Теплова енергія (виробництво, транспортування, постачання) </t>
  </si>
  <si>
    <t>Послуга з постачання теплової енергії</t>
  </si>
  <si>
    <r>
      <rPr>
        <b/>
        <sz val="10"/>
        <color theme="1"/>
        <rFont val="Times New Roman"/>
        <family val="1"/>
        <charset val="204"/>
      </rPr>
      <t>Примітки:</t>
    </r>
    <r>
      <rPr>
        <sz val="10"/>
        <color theme="1"/>
        <rFont val="Times New Roman"/>
        <family val="1"/>
        <charset val="204"/>
      </rPr>
      <t xml:space="preserve"> </t>
    </r>
  </si>
  <si>
    <t xml:space="preserve">Вартістю послуги з постачання теплової енергії є тариф на теплову енергію для споживача, який визначається як сума тарифів на виробництво, транспортування та постачання теплової енергії.                                                              </t>
  </si>
  <si>
    <t>Встановлення двоставкових тарифів на послуги з постачання теплової енергії здійснюється за умови встановлення двоставкових тарифів на теплову енергію.</t>
  </si>
  <si>
    <t xml:space="preserve">              </t>
  </si>
  <si>
    <t>Рядки, відмічені позначкою Х не заповнюються.</t>
  </si>
  <si>
    <t>*Без урахування списання безнадійної дебіторської заборгованості та нарахування резерву сумнівних боргів.</t>
  </si>
  <si>
    <t>(власне ім'я, прізвище)</t>
  </si>
  <si>
    <t xml:space="preserve">Додаток ххх
до рішення виконавчого комітету міської ради від ___.___ 2020 р. №_____
</t>
  </si>
  <si>
    <t>поміняли місцями</t>
  </si>
  <si>
    <t>Базовий період (факт)</t>
  </si>
  <si>
    <t>Плановий період (усього) </t>
  </si>
  <si>
    <t>Настя</t>
  </si>
  <si>
    <t>гривень/ кВт·г </t>
  </si>
  <si>
    <t>ЖЕНЯ заповнити на листку ДАТА</t>
  </si>
  <si>
    <t xml:space="preserve">ЛЄ: перевірити Одиниці виміру </t>
  </si>
  <si>
    <t xml:space="preserve">ЛЄ: перевірити посилання </t>
  </si>
  <si>
    <t>умовно-змінної та умовно-постійної частин витрат суб’єкта господарювання у сфері теплопостачання на виробництво, транспортування та постачання теплової енергії, послуги з  постачання теплової енергії</t>
  </si>
  <si>
    <t>бюджетних установ та організацій</t>
  </si>
  <si>
    <t>Обсяг реалізації теплової енергії споживачам</t>
  </si>
  <si>
    <t xml:space="preserve"> Теплове навантаження  </t>
  </si>
  <si>
    <t>Планована виробнича собівартість теплової енергії </t>
  </si>
  <si>
    <t>тис. гривень </t>
  </si>
  <si>
    <t>Прямі матеріальні витрати, усього</t>
  </si>
  <si>
    <t>6.1.1</t>
  </si>
  <si>
    <t>у тому числі                                 паливо</t>
  </si>
  <si>
    <t>у тому числі на: </t>
  </si>
  <si>
    <t>відпуск теплової енергії </t>
  </si>
  <si>
    <t>власні потреби </t>
  </si>
  <si>
    <t>компенсацію тепловтрат </t>
  </si>
  <si>
    <t>6.1.2</t>
  </si>
  <si>
    <t>електроенергія </t>
  </si>
  <si>
    <t>6.1.3</t>
  </si>
  <si>
    <t>покупна теплова енергія </t>
  </si>
  <si>
    <t>6.1.4</t>
  </si>
  <si>
    <t>вода на технологічні потреби </t>
  </si>
  <si>
    <t>6.1.5</t>
  </si>
  <si>
    <t>матеріали, запасні частини, комплектувальні вироби, напівфабрикати </t>
  </si>
  <si>
    <t>6.1.6</t>
  </si>
  <si>
    <t>інші матеріальні витрати (хімічні реагенти, спеціальний одяг, взуття, спеціальне харчування в межах діючих нормативів) </t>
  </si>
  <si>
    <t>Прямі витрати на оплату праці </t>
  </si>
  <si>
    <t>6.3</t>
  </si>
  <si>
    <t>Інші прямі витрати, усього </t>
  </si>
  <si>
    <t>6.3.1</t>
  </si>
  <si>
    <t>у тому числі:                       єдиний внесок на загальнообов'язкове державне соціальне страхування </t>
  </si>
  <si>
    <t>6.3.2</t>
  </si>
  <si>
    <t>амортизація основних засобів та інших необоротних матеріальних і нематеріальних активів виробничого призначення </t>
  </si>
  <si>
    <t>6.4</t>
  </si>
  <si>
    <t>Загальновиробничі витрати </t>
  </si>
  <si>
    <t>Адміністративні витрати </t>
  </si>
  <si>
    <t>Витрати на збут </t>
  </si>
  <si>
    <t>Інші операційні витрати *</t>
  </si>
  <si>
    <t xml:space="preserve"> Фінансові витрати </t>
  </si>
  <si>
    <r>
      <rPr>
        <b/>
        <sz val="12"/>
        <rFont val="Times New Roman"/>
        <family val="1"/>
        <charset val="204"/>
      </rPr>
      <t xml:space="preserve">Плановані витрати з операційної діяльності </t>
    </r>
    <r>
      <rPr>
        <sz val="12"/>
        <rFont val="Times New Roman"/>
        <family val="1"/>
        <charset val="204"/>
      </rPr>
      <t>(рядок 6 + рядок 7 + рядок 8 + рядок 9) </t>
    </r>
  </si>
  <si>
    <r>
      <rPr>
        <b/>
        <sz val="12"/>
        <rFont val="Times New Roman"/>
        <family val="1"/>
        <charset val="204"/>
      </rPr>
      <t>Повна планована собівартість теплової енергії *</t>
    </r>
    <r>
      <rPr>
        <sz val="12"/>
        <rFont val="Times New Roman"/>
        <family val="1"/>
        <charset val="204"/>
      </rPr>
      <t xml:space="preserve"> (рядок 11 + рядок 10) </t>
    </r>
  </si>
  <si>
    <r>
      <rPr>
        <b/>
        <sz val="12"/>
        <rFont val="Times New Roman"/>
        <family val="1"/>
        <charset val="204"/>
      </rPr>
      <t>Собівартість одиниці теплової енергії</t>
    </r>
    <r>
      <rPr>
        <sz val="12"/>
        <rFont val="Times New Roman"/>
        <family val="1"/>
        <charset val="204"/>
      </rPr>
      <t xml:space="preserve"> ((рядок 12+рядок 13) : рядок 1) </t>
    </r>
  </si>
  <si>
    <t>Планований прибуток *</t>
  </si>
  <si>
    <r>
      <rPr>
        <b/>
        <sz val="12"/>
        <rFont val="Times New Roman"/>
        <family val="1"/>
        <charset val="204"/>
      </rPr>
      <t xml:space="preserve">Вартість теплової енергії </t>
    </r>
    <r>
      <rPr>
        <sz val="12"/>
        <rFont val="Times New Roman"/>
        <family val="1"/>
        <charset val="204"/>
      </rPr>
      <t>(рядок 12 + рядок 13+ рядок 15)</t>
    </r>
  </si>
  <si>
    <r>
      <rPr>
        <b/>
        <sz val="12"/>
        <rFont val="Times New Roman"/>
        <family val="1"/>
        <charset val="204"/>
      </rPr>
      <t xml:space="preserve">Одноставковий тариф за 1 Гкал теплової енергії без податку на додану вартість </t>
    </r>
    <r>
      <rPr>
        <sz val="12"/>
        <rFont val="Times New Roman"/>
        <family val="1"/>
        <charset val="204"/>
      </rPr>
      <t xml:space="preserve">(рядок 16 : рядок 1) </t>
    </r>
  </si>
  <si>
    <t>Одноставковий тариф за 1 Гкал теплової енергії з податком на додану вартість </t>
  </si>
  <si>
    <t>Двоставковий тариф на теплову енергію без податку на додану вартість: </t>
  </si>
  <si>
    <t>19.1</t>
  </si>
  <si>
    <t>19.2</t>
  </si>
  <si>
    <t>гривень/ (Гкал/г) </t>
  </si>
  <si>
    <t>Двоставковий тариф на теплову енергію з податком на додану вартість: </t>
  </si>
  <si>
    <t>гривень/ Гкал</t>
  </si>
  <si>
    <t>  гривень/ (Гкал/г) </t>
  </si>
  <si>
    <t>Двоставковий тариф на послугу з постачання теплової енергії без податку на додану вартість:  </t>
  </si>
  <si>
    <t>для будівель в яких встановлено вузли комерційного обліку:  </t>
  </si>
  <si>
    <t>21.1.1</t>
  </si>
  <si>
    <t>21.1.2</t>
  </si>
  <si>
    <t>для будівель в яких не встановлено вузли комерційного обліку:  </t>
  </si>
  <si>
    <t>21.2.1</t>
  </si>
  <si>
    <t>21.2.2</t>
  </si>
  <si>
    <t>гривень/  (Гкал/г) </t>
  </si>
  <si>
    <t>Двоставковий тариф на послугу з постачання теплової енергії з податком на додану вартість: </t>
  </si>
  <si>
    <t>22.1</t>
  </si>
  <si>
    <t>22.1.1</t>
  </si>
  <si>
    <t>22.1.2</t>
  </si>
  <si>
    <t>22.2</t>
  </si>
  <si>
    <t>22.2.1</t>
  </si>
  <si>
    <t>22.2.2</t>
  </si>
  <si>
    <t>розрахунковий прибуток</t>
  </si>
  <si>
    <t>опалення</t>
  </si>
  <si>
    <t>не задіяні</t>
  </si>
  <si>
    <t>можна заповнити</t>
  </si>
  <si>
    <t>19.3</t>
  </si>
  <si>
    <t>умовно-постійна частина (річна абонентська плата) </t>
  </si>
  <si>
    <t>умовно-постійна частина (місячна абонентська плата) </t>
  </si>
  <si>
    <t>21.1.3</t>
  </si>
  <si>
    <t>21.2.3</t>
  </si>
  <si>
    <t>22.1.3</t>
  </si>
  <si>
    <t>22.2.3</t>
  </si>
  <si>
    <t>2021-2022</t>
  </si>
  <si>
    <t>КОМУНАЛЬНО-ПОБУТОВОГО ПІДПРИЄМСТВА "ТЕПЛОЕНЕРГОПОСТАЧ" ІРПІНСЬКОЇ МІСЬКОЇ РАДИ</t>
  </si>
  <si>
    <t>у т.ч. на потреби споживачів</t>
  </si>
  <si>
    <t>Тариф на транспортування теплової енергії, зокрема:</t>
  </si>
  <si>
    <t>Річні планові доходи від виробництва, транспортування, постачання теплової енергії, усього, зокрема:</t>
  </si>
  <si>
    <t xml:space="preserve">Додаток 3
</t>
  </si>
  <si>
    <t>Олександр КОСТЮК</t>
  </si>
  <si>
    <t>2023-2024</t>
  </si>
  <si>
    <t>на 2023-2024 рр.</t>
  </si>
  <si>
    <t>КОМУНАЛЬНО-ПОБУТОВОГО ПІДПРИЄМСТВА "ТЕПЛОЕНЕРГОПОСТАЧ" ІРПІНСЬКОЇ МІСЬКОЇ РАДИ на 2023-2024 рр.</t>
  </si>
  <si>
    <t>0</t>
  </si>
</sst>
</file>

<file path=xl/styles.xml><?xml version="1.0" encoding="utf-8"?>
<styleSheet xmlns="http://schemas.openxmlformats.org/spreadsheetml/2006/main">
  <numFmts count="51">
    <numFmt numFmtId="164" formatCode="_-* #,##0_₴_-;\-* #,##0_₴_-;_-* &quot;-&quot;_₴_-;_-@_-"/>
    <numFmt numFmtId="165" formatCode="_-* #,##0.00_₴_-;\-* #,##0.00_₴_-;_-* &quot;-&quot;??_₴_-;_-@_-"/>
    <numFmt numFmtId="166" formatCode="_-* #,##0.00\ _₽_-;\-* #,##0.00\ _₽_-;_-* &quot;-&quot;??\ _₽_-;_-@_-"/>
    <numFmt numFmtId="167" formatCode="#,##0&quot;р.&quot;;[Red]\-#,##0&quot;р.&quot;"/>
    <numFmt numFmtId="168" formatCode="#,##0.00&quot;р.&quot;;\-#,##0.00&quot;р.&quot;"/>
    <numFmt numFmtId="169" formatCode="_-* #,##0.00&quot;р.&quot;_-;\-* #,##0.00&quot;р.&quot;_-;_-* &quot;-&quot;??&quot;р.&quot;_-;_-@_-"/>
    <numFmt numFmtId="170" formatCode="_-* #,##0.00_р_._-;\-* #,##0.00_р_._-;_-* &quot;-&quot;??_р_._-;_-@_-"/>
    <numFmt numFmtId="171" formatCode="_-* #,##0.00\ _г_р_н_._-;\-* #,##0.00\ _г_р_н_._-;_-* &quot;-&quot;??\ _г_р_н_._-;_-@_-"/>
    <numFmt numFmtId="172" formatCode="_(* #,##0.00_);_(* \(#,##0.00\);_(* &quot;-&quot;??_);_(@_)"/>
    <numFmt numFmtId="173" formatCode="0.0"/>
    <numFmt numFmtId="174" formatCode="0.00000000"/>
    <numFmt numFmtId="175" formatCode="_-* #,##0\ _к_._-;\-* #,##0\ _к_._-;_-* &quot;-&quot;\ _к_._-;_-@_-"/>
    <numFmt numFmtId="176" formatCode="_-* #,##0.0\ _г_р_н_._-;\-* #,##0.0\ _г_р_н_._-;_-* &quot;-&quot;??\ _г_р_н_._-;_-@_-"/>
    <numFmt numFmtId="177" formatCode="_(* #,##0.00_);_(* \(#,##0.00\);_(* \-??_);_(@_)"/>
    <numFmt numFmtId="178" formatCode="#,##0.000"/>
    <numFmt numFmtId="179" formatCode="0.000"/>
    <numFmt numFmtId="181" formatCode="0.0%"/>
    <numFmt numFmtId="183" formatCode="0.0000"/>
    <numFmt numFmtId="184" formatCode="_(&quot;$&quot;* #,##0.00_);_(&quot;$&quot;* \(#,##0.00\);_(&quot;$&quot;* &quot;-&quot;??_);_(@_)"/>
    <numFmt numFmtId="185" formatCode="#,##0.00_ ;\-#,##0.00\ "/>
    <numFmt numFmtId="186" formatCode="_-* #,##0.00\ _г_р_н_._-;\-* #,##0.00\ _г_р_н_._-;_-* \-??\ _г_р_н_._-;_-@_-"/>
    <numFmt numFmtId="187" formatCode="&quot;$&quot;#,##0_);\(&quot;$&quot;#,##0\)"/>
    <numFmt numFmtId="188" formatCode="#,##0;\-#,##0;&quot;-&quot;"/>
    <numFmt numFmtId="189" formatCode="#,##0.00;\-#,##0.00;&quot;-&quot;"/>
    <numFmt numFmtId="190" formatCode="#,##0%;\-#,##0%;&quot;- &quot;"/>
    <numFmt numFmtId="191" formatCode="#,##0.0%;\-#,##0.0%;&quot;- &quot;"/>
    <numFmt numFmtId="192" formatCode="#,##0.00%;\-#,##0.00%;&quot;- &quot;"/>
    <numFmt numFmtId="193" formatCode="#,##0.0;\-#,##0.0;&quot;-&quot;"/>
    <numFmt numFmtId="194" formatCode="0%;\(0%\)"/>
    <numFmt numFmtId="195" formatCode="dd\ mmm\ yyyy_);;;&quot;  &quot;@"/>
    <numFmt numFmtId="196" formatCode="[Blue]#,##0;[Blue]\(#,##0\)"/>
    <numFmt numFmtId="197" formatCode="#,##0;\(#,##0\)"/>
    <numFmt numFmtId="198" formatCode="_([$€]* #,##0.00_);_([$€]* \(#,##0.00\);_([$€]* &quot;-&quot;??_);_(@_)"/>
    <numFmt numFmtId="199" formatCode="#,##0_);\(#,##0\);&quot;- &quot;;&quot;  &quot;@"/>
    <numFmt numFmtId="200" formatCode="###\ ##0.000"/>
    <numFmt numFmtId="201" formatCode="0.0_)"/>
    <numFmt numFmtId="202" formatCode="&quot;$&quot;#,##0;[Red]\-&quot;$&quot;#,##0"/>
    <numFmt numFmtId="203" formatCode="&quot;$&quot;#,##0.00;[Red]\-&quot;$&quot;#,##0.00"/>
    <numFmt numFmtId="204" formatCode="\ \ @"/>
    <numFmt numFmtId="205" formatCode="\ \ \ \ @"/>
    <numFmt numFmtId="206" formatCode="_-&quot;$&quot;* #,##0_-;\-&quot;$&quot;* #,##0_-;_-&quot;$&quot;* &quot;-&quot;_-;_-@_-"/>
    <numFmt numFmtId="207" formatCode="_-&quot;$&quot;* #,##0.00_-;\-&quot;$&quot;* #,##0.00_-;_-&quot;$&quot;* &quot;-&quot;??_-;_-@_-"/>
    <numFmt numFmtId="208" formatCode="_-* #,##0.00_₴_-;\-* #,##0.00_₴_-;_-* \-??_₴_-;_-@_-"/>
    <numFmt numFmtId="209" formatCode="0.0;\(0.0\);\ ;\-"/>
    <numFmt numFmtId="210" formatCode="\ #,##0.00&quot;         &quot;;\-#,##0.00&quot;         &quot;;&quot; -&quot;#&quot;         &quot;;@\ "/>
    <numFmt numFmtId="211" formatCode="\ #,##0.00\ ;&quot; (&quot;#,##0.00\);&quot; -&quot;#\ ;@\ "/>
    <numFmt numFmtId="212" formatCode="_(\$* #,##0.00_);_(\$* \(#,##0.00\);_(\$* \-??_);_(@_)"/>
    <numFmt numFmtId="213" formatCode="_-* #,##0.00_р_._-;\-* #,##0.00_р_._-;_-* \-??_р_._-;_-@_-"/>
    <numFmt numFmtId="218" formatCode="0.000000000"/>
    <numFmt numFmtId="222" formatCode="#,##0.000000000"/>
    <numFmt numFmtId="223" formatCode="0.00000000000000"/>
  </numFmts>
  <fonts count="197">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9"/>
      <color theme="1"/>
      <name val="Calibri"/>
      <family val="2"/>
      <charset val="204"/>
      <scheme val="minor"/>
    </font>
    <font>
      <sz val="10"/>
      <name val="Arial Cyr"/>
      <charset val="204"/>
    </font>
    <font>
      <sz val="10"/>
      <name val="Arial"/>
      <family val="2"/>
      <charset val="204"/>
    </font>
    <font>
      <sz val="10"/>
      <name val="Arial Cyr"/>
    </font>
    <font>
      <sz val="9"/>
      <color theme="1"/>
      <name val="Times New Roman"/>
      <family val="1"/>
      <charset val="204"/>
    </font>
    <font>
      <sz val="8"/>
      <color theme="1"/>
      <name val="Times New Roman"/>
      <family val="1"/>
      <charset val="204"/>
    </font>
    <font>
      <sz val="10"/>
      <color theme="1"/>
      <name val="Times New Roman"/>
      <family val="1"/>
      <charset val="204"/>
    </font>
    <font>
      <sz val="11"/>
      <color theme="1"/>
      <name val="Times New Roman"/>
      <family val="1"/>
      <charset val="204"/>
    </font>
    <font>
      <sz val="12"/>
      <color theme="1"/>
      <name val="Times New Roman"/>
      <family val="1"/>
      <charset val="204"/>
    </font>
    <font>
      <b/>
      <sz val="8"/>
      <color theme="1"/>
      <name val="Times New Roman"/>
      <family val="1"/>
      <charset val="204"/>
    </font>
    <font>
      <b/>
      <sz val="10"/>
      <color theme="1"/>
      <name val="Times New Roman"/>
      <family val="1"/>
      <charset val="204"/>
    </font>
    <font>
      <sz val="7"/>
      <color theme="1"/>
      <name val="Times New Roman"/>
      <family val="1"/>
      <charset val="204"/>
    </font>
    <font>
      <b/>
      <sz val="7"/>
      <color theme="1"/>
      <name val="Times New Roman"/>
      <family val="1"/>
      <charset val="204"/>
    </font>
    <font>
      <sz val="10"/>
      <name val="Times New Roman"/>
      <family val="1"/>
      <charset val="204"/>
    </font>
    <font>
      <b/>
      <sz val="11"/>
      <color theme="1"/>
      <name val="Times New Roman"/>
      <family val="1"/>
      <charset val="204"/>
    </font>
    <font>
      <sz val="11"/>
      <color theme="1"/>
      <name val="Calibri"/>
      <family val="2"/>
      <scheme val="minor"/>
    </font>
    <font>
      <sz val="11"/>
      <color indexed="8"/>
      <name val="Calibri"/>
      <family val="2"/>
      <charset val="204"/>
    </font>
    <font>
      <sz val="11"/>
      <color indexed="8"/>
      <name val="Calibri"/>
      <family val="2"/>
    </font>
    <font>
      <sz val="11"/>
      <color indexed="9"/>
      <name val="Calibri"/>
      <family val="2"/>
    </font>
    <font>
      <sz val="11"/>
      <color indexed="9"/>
      <name val="Calibri"/>
      <family val="2"/>
      <charset val="204"/>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62"/>
      <name val="Calibri"/>
      <family val="2"/>
      <charset val="204"/>
    </font>
    <font>
      <sz val="10"/>
      <name val="Arial Cyr"/>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name val="Courier"/>
      <family val="1"/>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rgb="FFFF0000"/>
      <name val="Calibri"/>
      <family val="2"/>
      <charset val="204"/>
      <scheme val="minor"/>
    </font>
    <font>
      <b/>
      <sz val="11"/>
      <color theme="1"/>
      <name val="Calibri"/>
      <family val="2"/>
      <scheme val="minor"/>
    </font>
    <font>
      <b/>
      <sz val="12"/>
      <color theme="1"/>
      <name val="Times New Roman"/>
      <family val="1"/>
      <charset val="204"/>
    </font>
    <font>
      <sz val="14"/>
      <color theme="1"/>
      <name val="Times New Roman"/>
      <family val="1"/>
      <charset val="204"/>
    </font>
    <font>
      <vertAlign val="superscript"/>
      <sz val="11"/>
      <color theme="1"/>
      <name val="Times New Roman"/>
      <family val="1"/>
      <charset val="204"/>
    </font>
    <font>
      <sz val="11"/>
      <color rgb="FF000000"/>
      <name val="Times New Roman"/>
      <family val="1"/>
      <charset val="204"/>
    </font>
    <font>
      <b/>
      <vertAlign val="superscript"/>
      <sz val="11"/>
      <color rgb="FF000000"/>
      <name val="Times New Roman"/>
      <family val="1"/>
      <charset val="204"/>
    </font>
    <font>
      <sz val="12"/>
      <color rgb="FFFF0000"/>
      <name val="Times New Roman"/>
      <family val="1"/>
      <charset val="204"/>
    </font>
    <font>
      <sz val="11"/>
      <name val="Times New Roman"/>
      <family val="1"/>
      <charset val="204"/>
    </font>
    <font>
      <sz val="11"/>
      <color rgb="FFFF0000"/>
      <name val="Times New Roman"/>
      <family val="1"/>
      <charset val="204"/>
    </font>
    <font>
      <b/>
      <u/>
      <sz val="12"/>
      <color theme="1"/>
      <name val="Times New Roman"/>
      <family val="1"/>
      <charset val="204"/>
    </font>
    <font>
      <b/>
      <sz val="11"/>
      <name val="Times New Roman"/>
      <family val="1"/>
      <charset val="204"/>
    </font>
    <font>
      <sz val="11"/>
      <color rgb="FF0070C0"/>
      <name val="Calibri"/>
      <family val="2"/>
      <charset val="204"/>
      <scheme val="minor"/>
    </font>
    <font>
      <b/>
      <sz val="24"/>
      <color indexed="8"/>
      <name val="Arial"/>
      <family val="2"/>
      <charset val="204"/>
    </font>
    <font>
      <sz val="18"/>
      <color indexed="8"/>
      <name val="Arial"/>
      <family val="2"/>
      <charset val="204"/>
    </font>
    <font>
      <sz val="12"/>
      <color indexed="8"/>
      <name val="Arial"/>
      <family val="2"/>
      <charset val="204"/>
    </font>
    <font>
      <sz val="10"/>
      <color indexed="63"/>
      <name val="Arial"/>
      <family val="2"/>
      <charset val="204"/>
    </font>
    <font>
      <i/>
      <sz val="10"/>
      <color indexed="23"/>
      <name val="Arial"/>
      <family val="2"/>
      <charset val="204"/>
    </font>
    <font>
      <sz val="10"/>
      <color indexed="17"/>
      <name val="Arial"/>
      <family val="2"/>
      <charset val="204"/>
    </font>
    <font>
      <sz val="10"/>
      <color indexed="19"/>
      <name val="Arial"/>
      <family val="2"/>
      <charset val="204"/>
    </font>
    <font>
      <sz val="10"/>
      <color indexed="16"/>
      <name val="Arial"/>
      <family val="2"/>
      <charset val="204"/>
    </font>
    <font>
      <b/>
      <sz val="10"/>
      <color indexed="9"/>
      <name val="Arial"/>
      <family val="2"/>
      <charset val="204"/>
    </font>
    <font>
      <b/>
      <sz val="10"/>
      <color indexed="8"/>
      <name val="Arial"/>
      <family val="2"/>
      <charset val="204"/>
    </font>
    <font>
      <sz val="10"/>
      <color indexed="9"/>
      <name val="Arial"/>
      <family val="2"/>
      <charset val="204"/>
    </font>
    <font>
      <sz val="7"/>
      <color rgb="FF0070C0"/>
      <name val="Times New Roman"/>
      <family val="1"/>
      <charset val="204"/>
    </font>
    <font>
      <sz val="11"/>
      <color rgb="FF0070C0"/>
      <name val="Times New Roman"/>
      <family val="1"/>
      <charset val="204"/>
    </font>
    <font>
      <sz val="11"/>
      <color rgb="FFFF0000"/>
      <name val="Calibri"/>
      <family val="2"/>
      <scheme val="minor"/>
    </font>
    <font>
      <sz val="10"/>
      <color indexed="8"/>
      <name val="Arial Cyr"/>
      <family val="2"/>
      <charset val="204"/>
    </font>
    <font>
      <i/>
      <sz val="11"/>
      <color theme="1"/>
      <name val="Calibri"/>
      <family val="2"/>
      <charset val="204"/>
      <scheme val="minor"/>
    </font>
    <font>
      <b/>
      <sz val="11"/>
      <color rgb="FFFF0000"/>
      <name val="Calibri"/>
      <family val="2"/>
      <charset val="204"/>
      <scheme val="minor"/>
    </font>
    <font>
      <sz val="11"/>
      <color rgb="FF000000"/>
      <name val="Calibri"/>
      <family val="2"/>
      <charset val="204"/>
    </font>
    <font>
      <sz val="12"/>
      <name val="Calibri"/>
      <family val="2"/>
      <charset val="204"/>
      <scheme val="minor"/>
    </font>
    <font>
      <sz val="8"/>
      <color theme="1"/>
      <name val="Calibri"/>
      <family val="2"/>
      <charset val="204"/>
      <scheme val="minor"/>
    </font>
    <font>
      <b/>
      <sz val="8"/>
      <color theme="1"/>
      <name val="Calibri"/>
      <family val="2"/>
      <charset val="204"/>
      <scheme val="minor"/>
    </font>
    <font>
      <sz val="11"/>
      <name val="Calibri"/>
      <family val="2"/>
      <charset val="204"/>
      <scheme val="minor"/>
    </font>
    <font>
      <i/>
      <sz val="11"/>
      <color rgb="FFFF0000"/>
      <name val="Calibri"/>
      <family val="2"/>
      <charset val="204"/>
      <scheme val="minor"/>
    </font>
    <font>
      <b/>
      <sz val="12"/>
      <name val="Times New Roman"/>
      <family val="1"/>
      <charset val="204"/>
    </font>
    <font>
      <sz val="12"/>
      <name val="Times New Roman"/>
      <family val="1"/>
      <charset val="204"/>
    </font>
    <font>
      <b/>
      <sz val="10"/>
      <name val="Times New Roman"/>
      <family val="1"/>
      <charset val="204"/>
    </font>
    <font>
      <u/>
      <sz val="10"/>
      <color indexed="12"/>
      <name val="Arial Cyr"/>
      <charset val="204"/>
    </font>
    <font>
      <b/>
      <sz val="10"/>
      <name val="Arial"/>
      <family val="2"/>
      <charset val="204"/>
    </font>
    <font>
      <sz val="9"/>
      <name val="Times New Roman"/>
      <family val="1"/>
      <charset val="204"/>
    </font>
    <font>
      <sz val="8"/>
      <name val="Times New Roman"/>
      <family val="1"/>
      <charset val="204"/>
    </font>
    <font>
      <i/>
      <sz val="9"/>
      <name val="Times New Roman"/>
      <family val="1"/>
      <charset val="204"/>
    </font>
    <font>
      <b/>
      <sz val="8"/>
      <name val="Times New Roman"/>
      <family val="1"/>
      <charset val="204"/>
    </font>
    <font>
      <i/>
      <sz val="11"/>
      <color rgb="FF7F7F7F"/>
      <name val="Calibri"/>
      <family val="2"/>
      <charset val="204"/>
      <scheme val="minor"/>
    </font>
    <font>
      <sz val="9"/>
      <color indexed="8"/>
      <name val="Times New Roman"/>
      <family val="2"/>
      <charset val="204"/>
    </font>
    <font>
      <b/>
      <sz val="12"/>
      <name val="Arial CE"/>
      <family val="2"/>
      <charset val="238"/>
    </font>
    <font>
      <sz val="10"/>
      <name val="Arial"/>
      <family val="2"/>
    </font>
    <font>
      <sz val="11"/>
      <color indexed="8"/>
      <name val="Calibri"/>
      <family val="2"/>
      <charset val="1"/>
    </font>
    <font>
      <b/>
      <sz val="12"/>
      <name val="Arial"/>
      <family val="2"/>
      <charset val="204"/>
    </font>
    <font>
      <u/>
      <sz val="10"/>
      <color indexed="12"/>
      <name val="Arial"/>
      <family val="2"/>
      <charset val="204"/>
    </font>
    <font>
      <sz val="12"/>
      <name val="Arial"/>
      <family val="2"/>
      <charset val="204"/>
    </font>
    <font>
      <u/>
      <sz val="10"/>
      <color indexed="12"/>
      <name val="Arial Cyr"/>
      <family val="2"/>
      <charset val="204"/>
    </font>
    <font>
      <sz val="11"/>
      <name val="Arial"/>
      <family val="2"/>
      <charset val="204"/>
    </font>
    <font>
      <b/>
      <sz val="14"/>
      <name val="Arial"/>
      <family val="2"/>
      <charset val="204"/>
    </font>
    <font>
      <b/>
      <sz val="11"/>
      <name val="Arial"/>
      <family val="2"/>
      <charset val="204"/>
    </font>
    <font>
      <i/>
      <sz val="11"/>
      <name val="Arial"/>
      <family val="2"/>
      <charset val="204"/>
    </font>
    <font>
      <sz val="8"/>
      <name val="Arial"/>
      <family val="2"/>
      <charset val="204"/>
    </font>
    <font>
      <sz val="10"/>
      <name val="Helv"/>
    </font>
    <font>
      <sz val="10"/>
      <name val="Helv"/>
      <charset val="204"/>
    </font>
    <font>
      <b/>
      <sz val="10"/>
      <name val="MS Sans Serif"/>
      <family val="2"/>
      <charset val="204"/>
    </font>
    <font>
      <sz val="10"/>
      <color indexed="8"/>
      <name val="Arial"/>
      <family val="2"/>
    </font>
    <font>
      <sz val="10"/>
      <color indexed="0"/>
      <name val="MS Sans Serif"/>
      <family val="2"/>
      <charset val="204"/>
    </font>
    <font>
      <sz val="10"/>
      <color indexed="12"/>
      <name val="Arial"/>
      <family val="2"/>
    </font>
    <font>
      <sz val="10"/>
      <name val="FreeSet"/>
      <family val="2"/>
    </font>
    <font>
      <sz val="8"/>
      <name val="Arial"/>
      <family val="2"/>
    </font>
    <font>
      <b/>
      <sz val="12"/>
      <name val="Arial"/>
      <family val="2"/>
    </font>
    <font>
      <sz val="8"/>
      <color indexed="16"/>
      <name val="Arial MT"/>
    </font>
    <font>
      <sz val="10"/>
      <name val="PragmaticaCTT"/>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sz val="10"/>
      <color indexed="14"/>
      <name val="Arial"/>
      <family val="2"/>
    </font>
    <font>
      <sz val="8"/>
      <name val="Arial MT"/>
    </font>
    <font>
      <sz val="10"/>
      <color indexed="10"/>
      <name val="Arial"/>
      <family val="2"/>
    </font>
    <font>
      <sz val="9"/>
      <color indexed="8"/>
      <name val="Arial"/>
      <family val="2"/>
      <charset val="204"/>
    </font>
    <font>
      <sz val="8"/>
      <color indexed="8"/>
      <name val="Arial"/>
      <family val="2"/>
      <charset val="204"/>
    </font>
    <font>
      <sz val="8"/>
      <name val="Pragmatica"/>
    </font>
    <font>
      <sz val="11"/>
      <color indexed="28"/>
      <name val="Calibri"/>
      <family val="2"/>
      <charset val="204"/>
    </font>
    <font>
      <sz val="11"/>
      <color indexed="58"/>
      <name val="Calibri"/>
      <family val="2"/>
      <charset val="204"/>
    </font>
    <font>
      <b/>
      <sz val="15"/>
      <color indexed="21"/>
      <name val="Calibri"/>
      <family val="2"/>
      <charset val="204"/>
    </font>
    <font>
      <b/>
      <sz val="13"/>
      <color indexed="21"/>
      <name val="Calibri"/>
      <family val="2"/>
      <charset val="204"/>
    </font>
    <font>
      <b/>
      <sz val="11"/>
      <color indexed="21"/>
      <name val="Calibri"/>
      <family val="2"/>
      <charset val="204"/>
    </font>
    <font>
      <b/>
      <sz val="18"/>
      <color indexed="21"/>
      <name val="Cambria"/>
      <family val="2"/>
      <charset val="204"/>
    </font>
    <font>
      <b/>
      <sz val="18"/>
      <color indexed="56"/>
      <name val="Cambria"/>
      <family val="2"/>
    </font>
    <font>
      <b/>
      <sz val="18"/>
      <color indexed="62"/>
      <name val="Cambria"/>
      <family val="2"/>
      <charset val="204"/>
    </font>
    <font>
      <b/>
      <sz val="11"/>
      <color indexed="10"/>
      <name val="Calibri"/>
      <family val="2"/>
      <charset val="204"/>
    </font>
    <font>
      <sz val="11"/>
      <color indexed="20"/>
      <name val="Calibri"/>
      <family val="2"/>
    </font>
    <font>
      <sz val="11"/>
      <color indexed="19"/>
      <name val="Calibri"/>
      <family val="2"/>
      <charset val="204"/>
    </font>
    <font>
      <sz val="11"/>
      <name val="Times New Roman Cyr"/>
      <family val="1"/>
      <charset val="204"/>
    </font>
    <font>
      <sz val="12"/>
      <name val="Journal"/>
    </font>
    <font>
      <sz val="10"/>
      <name val="Tahoma"/>
      <family val="2"/>
      <charset val="204"/>
    </font>
    <font>
      <sz val="10"/>
      <name val="Petersburg"/>
    </font>
    <font>
      <b/>
      <sz val="12"/>
      <name val="Arial CE"/>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1"/>
      <color theme="1"/>
      <name val="Calibri"/>
      <family val="2"/>
      <charset val="1"/>
      <scheme val="minor"/>
    </font>
    <font>
      <sz val="9"/>
      <color theme="1"/>
      <name val="Times New Roman"/>
      <family val="2"/>
      <charset val="204"/>
    </font>
    <font>
      <b/>
      <sz val="7"/>
      <name val="Times New Roman"/>
      <family val="1"/>
      <charset val="204"/>
    </font>
    <font>
      <sz val="12"/>
      <color theme="1"/>
      <name val="Calibri"/>
      <family val="2"/>
      <charset val="204"/>
      <scheme val="minor"/>
    </font>
    <font>
      <b/>
      <sz val="13.5"/>
      <name val="Times New Roman"/>
      <family val="1"/>
      <charset val="204"/>
    </font>
    <font>
      <sz val="5"/>
      <name val="Times New Roman"/>
      <family val="1"/>
      <charset val="204"/>
    </font>
    <font>
      <sz val="13"/>
      <color theme="1"/>
      <name val="Times New Roman"/>
      <family val="1"/>
      <charset val="204"/>
    </font>
    <font>
      <sz val="13.5"/>
      <name val="Times New Roman"/>
      <family val="1"/>
      <charset val="204"/>
    </font>
    <font>
      <sz val="12"/>
      <color rgb="FF0070C0"/>
      <name val="Times New Roman"/>
      <family val="1"/>
      <charset val="204"/>
    </font>
    <font>
      <b/>
      <sz val="12"/>
      <color rgb="FF0070C0"/>
      <name val="Times New Roman"/>
      <family val="1"/>
      <charset val="204"/>
    </font>
    <font>
      <b/>
      <sz val="13.5"/>
      <color theme="1"/>
      <name val="Times New Roman"/>
      <family val="1"/>
      <charset val="204"/>
    </font>
    <font>
      <sz val="13.5"/>
      <name val="Calibri"/>
      <family val="2"/>
      <charset val="204"/>
      <scheme val="minor"/>
    </font>
    <font>
      <b/>
      <u/>
      <sz val="12"/>
      <name val="Times New Roman"/>
      <family val="1"/>
      <charset val="204"/>
    </font>
    <font>
      <sz val="12"/>
      <color rgb="FFC00000"/>
      <name val="Times New Roman"/>
      <family val="1"/>
      <charset val="204"/>
    </font>
    <font>
      <b/>
      <sz val="9"/>
      <name val="Times New Roman"/>
      <family val="1"/>
      <charset val="204"/>
    </font>
    <font>
      <sz val="11"/>
      <name val="Calibri"/>
      <family val="2"/>
      <scheme val="minor"/>
    </font>
    <font>
      <b/>
      <sz val="14"/>
      <color rgb="FFFF0000"/>
      <name val="Calibri"/>
      <family val="2"/>
      <charset val="204"/>
      <scheme val="minor"/>
    </font>
    <font>
      <sz val="7"/>
      <name val="Times New Roman"/>
      <family val="1"/>
      <charset val="204"/>
    </font>
    <font>
      <sz val="7"/>
      <color theme="0"/>
      <name val="Times New Roman"/>
      <family val="1"/>
      <charset val="204"/>
    </font>
    <font>
      <b/>
      <sz val="7"/>
      <color theme="0"/>
      <name val="Times New Roman"/>
      <family val="1"/>
      <charset val="204"/>
    </font>
  </fonts>
  <fills count="100">
    <fill>
      <patternFill patternType="none"/>
    </fill>
    <fill>
      <patternFill patternType="gray125"/>
    </fill>
    <fill>
      <patternFill patternType="solid">
        <fgColor rgb="FFFFFF0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rgb="FFFFFFFF"/>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47"/>
        <bgColor indexed="31"/>
      </patternFill>
    </fill>
    <fill>
      <patternFill patternType="solid">
        <fgColor indexed="16"/>
        <bgColor indexed="10"/>
      </patternFill>
    </fill>
    <fill>
      <patternFill patternType="solid">
        <fgColor indexed="42"/>
        <bgColor indexed="27"/>
      </patternFill>
    </fill>
    <fill>
      <patternFill patternType="solid">
        <fgColor indexed="26"/>
        <b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indexed="9"/>
        <bgColor indexed="64"/>
      </patternFill>
    </fill>
    <fill>
      <patternFill patternType="solid">
        <fgColor indexed="9"/>
        <bgColor indexed="26"/>
      </patternFill>
    </fill>
    <fill>
      <patternFill patternType="solid">
        <fgColor indexed="47"/>
        <bgColor indexed="41"/>
      </patternFill>
    </fill>
    <fill>
      <patternFill patternType="solid">
        <fgColor indexed="45"/>
        <bgColor indexed="29"/>
      </patternFill>
    </fill>
    <fill>
      <patternFill patternType="solid">
        <fgColor indexed="46"/>
        <bgColor indexed="24"/>
      </patternFill>
    </fill>
    <fill>
      <patternFill patternType="solid">
        <fgColor indexed="27"/>
        <bgColor indexed="42"/>
      </patternFill>
    </fill>
    <fill>
      <patternFill patternType="solid">
        <fgColor indexed="27"/>
        <bgColor indexed="41"/>
      </patternFill>
    </fill>
    <fill>
      <patternFill patternType="solid">
        <fgColor indexed="48"/>
        <bgColor indexed="44"/>
      </patternFill>
    </fill>
    <fill>
      <patternFill patternType="solid">
        <fgColor indexed="31"/>
        <bgColor indexed="48"/>
      </patternFill>
    </fill>
    <fill>
      <patternFill patternType="solid">
        <fgColor indexed="29"/>
        <bgColor indexed="25"/>
      </patternFill>
    </fill>
    <fill>
      <patternFill patternType="solid">
        <fgColor indexed="45"/>
        <bgColor indexed="61"/>
      </patternFill>
    </fill>
    <fill>
      <patternFill patternType="solid">
        <fgColor indexed="35"/>
        <bgColor indexed="15"/>
      </patternFill>
    </fill>
    <fill>
      <patternFill patternType="solid">
        <fgColor indexed="9"/>
        <bgColor indexed="41"/>
      </patternFill>
    </fill>
    <fill>
      <patternFill patternType="solid">
        <fgColor indexed="46"/>
        <bgColor indexed="61"/>
      </patternFill>
    </fill>
    <fill>
      <patternFill patternType="solid">
        <fgColor indexed="15"/>
        <bgColor indexed="48"/>
      </patternFill>
    </fill>
    <fill>
      <patternFill patternType="solid">
        <fgColor indexed="41"/>
        <bgColor indexed="9"/>
      </patternFill>
    </fill>
    <fill>
      <patternFill patternType="solid">
        <fgColor indexed="47"/>
        <bgColor indexed="22"/>
      </patternFill>
    </fill>
    <fill>
      <patternFill patternType="solid">
        <fgColor indexed="22"/>
        <bgColor indexed="46"/>
      </patternFill>
    </fill>
    <fill>
      <patternFill patternType="solid">
        <fgColor indexed="44"/>
        <bgColor indexed="22"/>
      </patternFill>
    </fill>
    <fill>
      <patternFill patternType="solid">
        <fgColor indexed="22"/>
        <bgColor indexed="31"/>
      </patternFill>
    </fill>
    <fill>
      <patternFill patternType="solid">
        <fgColor indexed="29"/>
        <bgColor indexed="45"/>
      </patternFill>
    </fill>
    <fill>
      <patternFill patternType="solid">
        <fgColor indexed="43"/>
        <bgColor indexed="26"/>
      </patternFill>
    </fill>
    <fill>
      <patternFill patternType="solid">
        <fgColor indexed="11"/>
        <bgColor indexed="49"/>
      </patternFill>
    </fill>
    <fill>
      <patternFill patternType="solid">
        <fgColor indexed="44"/>
        <bgColor indexed="31"/>
      </patternFill>
    </fill>
    <fill>
      <patternFill patternType="solid">
        <fgColor indexed="51"/>
        <bgColor indexed="13"/>
      </patternFill>
    </fill>
    <fill>
      <patternFill patternType="solid">
        <fgColor indexed="44"/>
        <bgColor indexed="48"/>
      </patternFill>
    </fill>
    <fill>
      <patternFill patternType="solid">
        <fgColor indexed="25"/>
        <bgColor indexed="29"/>
      </patternFill>
    </fill>
    <fill>
      <patternFill patternType="solid">
        <fgColor indexed="22"/>
        <bgColor indexed="35"/>
      </patternFill>
    </fill>
    <fill>
      <patternFill patternType="solid">
        <fgColor indexed="34"/>
        <bgColor indexed="26"/>
      </patternFill>
    </fill>
    <fill>
      <patternFill patternType="solid">
        <fgColor indexed="49"/>
        <bgColor indexed="40"/>
      </patternFill>
    </fill>
    <fill>
      <patternFill patternType="solid">
        <fgColor indexed="30"/>
        <bgColor indexed="21"/>
      </patternFill>
    </fill>
    <fill>
      <patternFill patternType="solid">
        <fgColor indexed="20"/>
        <bgColor indexed="36"/>
      </patternFill>
    </fill>
    <fill>
      <patternFill patternType="solid">
        <fgColor indexed="52"/>
        <bgColor indexed="51"/>
      </patternFill>
    </fill>
    <fill>
      <patternFill patternType="solid">
        <fgColor indexed="30"/>
        <bgColor indexed="38"/>
      </patternFill>
    </fill>
    <fill>
      <patternFill patternType="solid">
        <fgColor indexed="24"/>
        <bgColor indexed="55"/>
      </patternFill>
    </fill>
    <fill>
      <patternFill patternType="solid">
        <fgColor indexed="52"/>
        <bgColor indexed="25"/>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41"/>
        <bgColor indexed="64"/>
      </patternFill>
    </fill>
    <fill>
      <patternFill patternType="solid">
        <fgColor indexed="62"/>
        <bgColor indexed="56"/>
      </patternFill>
    </fill>
    <fill>
      <patternFill patternType="solid">
        <fgColor indexed="10"/>
        <bgColor indexed="60"/>
      </patternFill>
    </fill>
    <fill>
      <patternFill patternType="solid">
        <fgColor indexed="10"/>
        <bgColor indexed="16"/>
      </patternFill>
    </fill>
    <fill>
      <patternFill patternType="solid">
        <fgColor indexed="57"/>
        <bgColor indexed="21"/>
      </patternFill>
    </fill>
    <fill>
      <patternFill patternType="solid">
        <fgColor indexed="54"/>
        <bgColor indexed="23"/>
      </patternFill>
    </fill>
    <fill>
      <patternFill patternType="solid">
        <fgColor indexed="53"/>
        <bgColor indexed="52"/>
      </patternFill>
    </fill>
    <fill>
      <patternFill patternType="solid">
        <fgColor indexed="40"/>
        <bgColor indexed="49"/>
      </patternFill>
    </fill>
    <fill>
      <patternFill patternType="solid">
        <fgColor indexed="62"/>
        <bgColor indexed="28"/>
      </patternFill>
    </fill>
    <fill>
      <patternFill patternType="solid">
        <fgColor indexed="50"/>
        <bgColor indexed="23"/>
      </patternFill>
    </fill>
    <fill>
      <patternFill patternType="solid">
        <fgColor indexed="57"/>
        <bgColor indexed="38"/>
      </patternFill>
    </fill>
    <fill>
      <patternFill patternType="solid">
        <fgColor indexed="54"/>
        <bgColor indexed="28"/>
      </patternFill>
    </fill>
    <fill>
      <patternFill patternType="solid">
        <fgColor indexed="53"/>
        <bgColor indexed="25"/>
      </patternFill>
    </fill>
    <fill>
      <patternFill patternType="solid">
        <fgColor indexed="55"/>
        <bgColor indexed="24"/>
      </patternFill>
    </fill>
    <fill>
      <patternFill patternType="solid">
        <fgColor indexed="55"/>
        <bgColor indexed="23"/>
      </patternFill>
    </fill>
    <fill>
      <patternFill patternType="solid">
        <fgColor indexed="61"/>
        <bgColor indexed="45"/>
      </patternFill>
    </fill>
    <fill>
      <patternFill patternType="solid">
        <fgColor indexed="26"/>
        <bgColor indexed="34"/>
      </patternFill>
    </fill>
    <fill>
      <patternFill patternType="solid">
        <fgColor indexed="43"/>
        <bgColor indexed="34"/>
      </patternFill>
    </fill>
    <fill>
      <patternFill patternType="solid">
        <fgColor rgb="FFFF000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right/>
      <top/>
      <bottom style="thick">
        <color indexed="40"/>
      </bottom>
      <diagonal/>
    </border>
    <border>
      <left/>
      <right/>
      <top/>
      <bottom style="thick">
        <color indexed="15"/>
      </bottom>
      <diagonal/>
    </border>
    <border>
      <left/>
      <right/>
      <top/>
      <bottom style="medium">
        <color indexed="15"/>
      </bottom>
      <diagonal/>
    </border>
    <border>
      <left/>
      <right/>
      <top/>
      <bottom style="double">
        <color indexed="10"/>
      </bottom>
      <diagonal/>
    </border>
    <border>
      <left style="double">
        <color indexed="8"/>
      </left>
      <right style="double">
        <color indexed="8"/>
      </right>
      <top style="double">
        <color indexed="8"/>
      </top>
      <bottom style="double">
        <color indexed="8"/>
      </bottom>
      <diagonal/>
    </border>
    <border>
      <left/>
      <right/>
      <top style="thin">
        <color indexed="40"/>
      </top>
      <bottom style="double">
        <color indexed="40"/>
      </bottom>
      <diagonal/>
    </border>
    <border>
      <left style="thin">
        <color indexed="8"/>
      </left>
      <right style="thin">
        <color indexed="8"/>
      </right>
      <top style="thin">
        <color indexed="8"/>
      </top>
      <bottom style="thin">
        <color indexed="8"/>
      </bottom>
      <diagonal/>
    </border>
    <border>
      <left/>
      <right style="medium">
        <color indexed="64"/>
      </right>
      <top style="thin">
        <color indexed="64"/>
      </top>
      <bottom style="thin">
        <color indexed="64"/>
      </bottom>
      <diagonal/>
    </border>
  </borders>
  <cellStyleXfs count="3318">
    <xf numFmtId="0" fontId="0" fillId="0" borderId="0"/>
    <xf numFmtId="0" fontId="23" fillId="0" borderId="0"/>
    <xf numFmtId="171" fontId="25" fillId="0" borderId="0" applyFont="0" applyFill="0" applyBorder="0" applyAlignment="0" applyProtection="0"/>
    <xf numFmtId="172" fontId="24" fillId="0" borderId="0" applyFont="0" applyFill="0" applyBorder="0" applyAlignment="0" applyProtection="0"/>
    <xf numFmtId="171" fontId="23" fillId="0" borderId="0" applyFont="0" applyFill="0" applyBorder="0" applyAlignment="0" applyProtection="0"/>
    <xf numFmtId="0" fontId="20" fillId="0" borderId="0"/>
    <xf numFmtId="0" fontId="19" fillId="0" borderId="0"/>
    <xf numFmtId="0" fontId="24" fillId="0" borderId="0"/>
    <xf numFmtId="9" fontId="37" fillId="0" borderId="0" applyFont="0" applyFill="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3" borderId="0" applyNumberFormat="0" applyBorder="0" applyAlignment="0" applyProtection="0"/>
    <xf numFmtId="0" fontId="39" fillId="6" borderId="0" applyNumberFormat="0" applyBorder="0" applyAlignment="0" applyProtection="0"/>
    <xf numFmtId="0" fontId="39" fillId="4"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1" borderId="0" applyNumberFormat="0" applyBorder="0" applyAlignment="0" applyProtection="0"/>
    <xf numFmtId="0" fontId="39" fillId="14" borderId="0" applyNumberFormat="0" applyBorder="0" applyAlignment="0" applyProtection="0"/>
    <xf numFmtId="0" fontId="39" fillId="4" borderId="0" applyNumberFormat="0" applyBorder="0" applyAlignment="0" applyProtection="0"/>
    <xf numFmtId="0" fontId="38" fillId="14" borderId="0" applyNumberFormat="0" applyBorder="0" applyAlignment="0" applyProtection="0"/>
    <xf numFmtId="0" fontId="38" fillId="12"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4" borderId="0" applyNumberFormat="0" applyBorder="0" applyAlignment="0" applyProtection="0"/>
    <xf numFmtId="0" fontId="38" fillId="16" borderId="0" applyNumberFormat="0" applyBorder="0" applyAlignment="0" applyProtection="0"/>
    <xf numFmtId="0" fontId="40" fillId="17" borderId="0" applyNumberFormat="0" applyBorder="0" applyAlignment="0" applyProtection="0"/>
    <xf numFmtId="0" fontId="40" fillId="12" borderId="0" applyNumberFormat="0" applyBorder="0" applyAlignment="0" applyProtection="0"/>
    <xf numFmtId="0" fontId="40" fillId="13"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4" borderId="0" applyNumberFormat="0" applyBorder="0" applyAlignment="0" applyProtection="0"/>
    <xf numFmtId="0" fontId="41" fillId="18" borderId="0" applyNumberFormat="0" applyBorder="0" applyAlignment="0" applyProtection="0"/>
    <xf numFmtId="0" fontId="41" fillId="12" borderId="0" applyNumberFormat="0" applyBorder="0" applyAlignment="0" applyProtection="0"/>
    <xf numFmtId="0" fontId="41" fillId="15" borderId="0" applyNumberFormat="0" applyBorder="0" applyAlignment="0" applyProtection="0"/>
    <xf numFmtId="0" fontId="41" fillId="19" borderId="0" applyNumberFormat="0" applyBorder="0" applyAlignment="0" applyProtection="0"/>
    <xf numFmtId="0" fontId="41" fillId="17" borderId="0" applyNumberFormat="0" applyBorder="0" applyAlignment="0" applyProtection="0"/>
    <xf numFmtId="0" fontId="41" fillId="20" borderId="0" applyNumberFormat="0" applyBorder="0" applyAlignment="0" applyProtection="0"/>
    <xf numFmtId="0" fontId="40" fillId="17"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17" borderId="0" applyNumberFormat="0" applyBorder="0" applyAlignment="0" applyProtection="0"/>
    <xf numFmtId="0" fontId="40" fillId="23" borderId="0" applyNumberFormat="0" applyBorder="0" applyAlignment="0" applyProtection="0"/>
    <xf numFmtId="0" fontId="42" fillId="8" borderId="0" applyNumberFormat="0" applyBorder="0" applyAlignment="0" applyProtection="0"/>
    <xf numFmtId="0" fontId="43" fillId="3" borderId="15" applyNumberFormat="0" applyAlignment="0" applyProtection="0"/>
    <xf numFmtId="0" fontId="44" fillId="24" borderId="16" applyNumberFormat="0" applyAlignment="0" applyProtection="0"/>
    <xf numFmtId="0" fontId="38" fillId="0" borderId="0"/>
    <xf numFmtId="0" fontId="45" fillId="0" borderId="0" applyNumberFormat="0" applyFill="0" applyBorder="0" applyAlignment="0" applyProtection="0"/>
    <xf numFmtId="0" fontId="46" fillId="9" borderId="0" applyNumberFormat="0" applyBorder="0" applyAlignment="0" applyProtection="0"/>
    <xf numFmtId="0" fontId="47" fillId="0" borderId="17" applyNumberFormat="0" applyFill="0" applyAlignment="0" applyProtection="0"/>
    <xf numFmtId="0" fontId="48" fillId="0" borderId="18" applyNumberFormat="0" applyFill="0" applyAlignment="0" applyProtection="0"/>
    <xf numFmtId="0" fontId="49" fillId="0" borderId="19" applyNumberFormat="0" applyFill="0" applyAlignment="0" applyProtection="0"/>
    <xf numFmtId="0" fontId="49" fillId="0" borderId="0" applyNumberFormat="0" applyFill="0" applyBorder="0" applyAlignment="0" applyProtection="0"/>
    <xf numFmtId="0" fontId="50" fillId="4" borderId="15" applyNumberFormat="0" applyAlignment="0" applyProtection="0"/>
    <xf numFmtId="0" fontId="51" fillId="0" borderId="20" applyNumberFormat="0" applyFill="0" applyAlignment="0" applyProtection="0"/>
    <xf numFmtId="0" fontId="52" fillId="13" borderId="0" applyNumberFormat="0" applyBorder="0" applyAlignment="0" applyProtection="0"/>
    <xf numFmtId="0" fontId="25" fillId="5" borderId="21" applyNumberFormat="0" applyFont="0" applyAlignment="0" applyProtection="0"/>
    <xf numFmtId="0" fontId="53" fillId="3" borderId="22" applyNumberFormat="0" applyAlignment="0" applyProtection="0"/>
    <xf numFmtId="0" fontId="54" fillId="0" borderId="0" applyNumberFormat="0" applyFill="0" applyBorder="0" applyAlignment="0" applyProtection="0"/>
    <xf numFmtId="0" fontId="55" fillId="0" borderId="23" applyNumberFormat="0" applyFill="0" applyAlignment="0" applyProtection="0"/>
    <xf numFmtId="0" fontId="56" fillId="0" borderId="0" applyNumberFormat="0" applyFill="0" applyBorder="0" applyAlignment="0" applyProtection="0"/>
    <xf numFmtId="0" fontId="41" fillId="25" borderId="0" applyNumberFormat="0" applyBorder="0" applyAlignment="0" applyProtection="0"/>
    <xf numFmtId="0" fontId="41" fillId="26" borderId="0" applyNumberFormat="0" applyBorder="0" applyAlignment="0" applyProtection="0"/>
    <xf numFmtId="0" fontId="41" fillId="27" borderId="0" applyNumberFormat="0" applyBorder="0" applyAlignment="0" applyProtection="0"/>
    <xf numFmtId="0" fontId="41" fillId="19" borderId="0" applyNumberFormat="0" applyBorder="0" applyAlignment="0" applyProtection="0"/>
    <xf numFmtId="0" fontId="41" fillId="17" borderId="0" applyNumberFormat="0" applyBorder="0" applyAlignment="0" applyProtection="0"/>
    <xf numFmtId="0" fontId="41" fillId="23" borderId="0" applyNumberFormat="0" applyBorder="0" applyAlignment="0" applyProtection="0"/>
    <xf numFmtId="0" fontId="57" fillId="4" borderId="15" applyNumberFormat="0" applyAlignment="0" applyProtection="0"/>
    <xf numFmtId="9" fontId="58" fillId="0" borderId="0" applyFont="0" applyFill="0" applyBorder="0" applyAlignment="0" applyProtection="0"/>
    <xf numFmtId="0" fontId="59" fillId="11" borderId="22" applyNumberFormat="0" applyAlignment="0" applyProtection="0"/>
    <xf numFmtId="0" fontId="60" fillId="11" borderId="15" applyNumberFormat="0" applyAlignment="0" applyProtection="0"/>
    <xf numFmtId="169" fontId="23" fillId="0" borderId="0" applyFont="0" applyFill="0" applyBorder="0" applyAlignment="0" applyProtection="0"/>
    <xf numFmtId="169" fontId="23" fillId="0" borderId="0" applyFont="0" applyFill="0" applyBorder="0" applyAlignment="0" applyProtection="0"/>
    <xf numFmtId="173" fontId="58" fillId="0" borderId="0" applyFill="0" applyBorder="0" applyAlignment="0" applyProtection="0"/>
    <xf numFmtId="0" fontId="61" fillId="0" borderId="24" applyNumberFormat="0" applyFill="0" applyAlignment="0" applyProtection="0"/>
    <xf numFmtId="0" fontId="61" fillId="0" borderId="24" applyNumberFormat="0" applyFill="0" applyAlignment="0" applyProtection="0"/>
    <xf numFmtId="0" fontId="62" fillId="0" borderId="18" applyNumberFormat="0" applyFill="0" applyAlignment="0" applyProtection="0"/>
    <xf numFmtId="0" fontId="62" fillId="0" borderId="18" applyNumberFormat="0" applyFill="0" applyAlignment="0" applyProtection="0"/>
    <xf numFmtId="0" fontId="63" fillId="0" borderId="25" applyNumberFormat="0" applyFill="0" applyAlignment="0" applyProtection="0"/>
    <xf numFmtId="0" fontId="63" fillId="0" borderId="25"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58" fillId="0" borderId="0"/>
    <xf numFmtId="0" fontId="24" fillId="0" borderId="0"/>
    <xf numFmtId="0" fontId="24" fillId="0" borderId="0"/>
    <xf numFmtId="0" fontId="37" fillId="0" borderId="0"/>
    <xf numFmtId="0" fontId="38" fillId="0" borderId="0"/>
    <xf numFmtId="0" fontId="23" fillId="0" borderId="0"/>
    <xf numFmtId="0" fontId="24" fillId="0" borderId="0"/>
    <xf numFmtId="0" fontId="24" fillId="0" borderId="0"/>
    <xf numFmtId="0" fontId="18" fillId="0" borderId="0"/>
    <xf numFmtId="0" fontId="18" fillId="0" borderId="0"/>
    <xf numFmtId="0" fontId="18" fillId="0" borderId="0"/>
    <xf numFmtId="0" fontId="18" fillId="0" borderId="0"/>
    <xf numFmtId="0" fontId="24" fillId="0" borderId="0"/>
    <xf numFmtId="0" fontId="39" fillId="0" borderId="0"/>
    <xf numFmtId="0" fontId="64" fillId="0" borderId="26" applyNumberFormat="0" applyFill="0" applyAlignment="0" applyProtection="0"/>
    <xf numFmtId="0" fontId="65" fillId="24" borderId="16" applyNumberFormat="0" applyAlignment="0" applyProtection="0"/>
    <xf numFmtId="0" fontId="66" fillId="0" borderId="0" applyNumberFormat="0" applyFill="0" applyBorder="0" applyAlignment="0" applyProtection="0"/>
    <xf numFmtId="0" fontId="67" fillId="13" borderId="0" applyNumberFormat="0" applyBorder="0" applyAlignment="0" applyProtection="0"/>
    <xf numFmtId="0" fontId="38" fillId="0" borderId="0"/>
    <xf numFmtId="0" fontId="68" fillId="0" borderId="0"/>
    <xf numFmtId="0" fontId="68" fillId="0" borderId="0"/>
    <xf numFmtId="0" fontId="68" fillId="0" borderId="0"/>
    <xf numFmtId="0" fontId="68" fillId="0" borderId="0"/>
    <xf numFmtId="0" fontId="35" fillId="0" borderId="0"/>
    <xf numFmtId="0" fontId="35" fillId="0" borderId="0"/>
    <xf numFmtId="0" fontId="35" fillId="0" borderId="0"/>
    <xf numFmtId="0" fontId="23" fillId="0" borderId="0"/>
    <xf numFmtId="0" fontId="37" fillId="0" borderId="0"/>
    <xf numFmtId="0" fontId="18" fillId="0" borderId="0"/>
    <xf numFmtId="0" fontId="18" fillId="0" borderId="0"/>
    <xf numFmtId="0" fontId="18" fillId="0" borderId="0"/>
    <xf numFmtId="0" fontId="18" fillId="0" borderId="0"/>
    <xf numFmtId="0" fontId="18" fillId="0" borderId="0"/>
    <xf numFmtId="0" fontId="23" fillId="0" borderId="0"/>
    <xf numFmtId="0" fontId="24" fillId="0" borderId="0"/>
    <xf numFmtId="0" fontId="23" fillId="0" borderId="0"/>
    <xf numFmtId="0" fontId="24"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 fillId="0" borderId="0"/>
    <xf numFmtId="0" fontId="37" fillId="0" borderId="0"/>
    <xf numFmtId="0" fontId="23" fillId="0" borderId="0"/>
    <xf numFmtId="0" fontId="23" fillId="0" borderId="0"/>
    <xf numFmtId="0" fontId="23" fillId="0" borderId="0"/>
    <xf numFmtId="0" fontId="23" fillId="0" borderId="0"/>
    <xf numFmtId="0" fontId="23" fillId="0" borderId="0"/>
    <xf numFmtId="0" fontId="18" fillId="0" borderId="0"/>
    <xf numFmtId="0" fontId="38" fillId="0" borderId="0"/>
    <xf numFmtId="0" fontId="37" fillId="0" borderId="0"/>
    <xf numFmtId="0" fontId="25" fillId="0" borderId="0"/>
    <xf numFmtId="0" fontId="18" fillId="0" borderId="0"/>
    <xf numFmtId="0" fontId="23" fillId="0" borderId="0"/>
    <xf numFmtId="0" fontId="24" fillId="0" borderId="0"/>
    <xf numFmtId="0" fontId="23" fillId="0" borderId="0"/>
    <xf numFmtId="0" fontId="24" fillId="0" borderId="0"/>
    <xf numFmtId="0" fontId="58" fillId="0" borderId="0"/>
    <xf numFmtId="0" fontId="18" fillId="0" borderId="0"/>
    <xf numFmtId="0" fontId="18" fillId="0" borderId="0"/>
    <xf numFmtId="0" fontId="18" fillId="0" borderId="0"/>
    <xf numFmtId="0" fontId="18" fillId="0" borderId="0"/>
    <xf numFmtId="0" fontId="24" fillId="0" borderId="0"/>
    <xf numFmtId="0" fontId="24" fillId="0" borderId="0"/>
    <xf numFmtId="0" fontId="38" fillId="0" borderId="0"/>
    <xf numFmtId="0" fontId="24" fillId="0" borderId="0"/>
    <xf numFmtId="0" fontId="24" fillId="0" borderId="0"/>
    <xf numFmtId="0" fontId="38" fillId="0" borderId="0"/>
    <xf numFmtId="0" fontId="24" fillId="0" borderId="0"/>
    <xf numFmtId="0" fontId="24" fillId="0" borderId="0"/>
    <xf numFmtId="0" fontId="38" fillId="0" borderId="0"/>
    <xf numFmtId="0" fontId="24" fillId="0" borderId="0"/>
    <xf numFmtId="0" fontId="38" fillId="0" borderId="0"/>
    <xf numFmtId="0" fontId="38" fillId="0" borderId="0"/>
    <xf numFmtId="0" fontId="38" fillId="0" borderId="0"/>
    <xf numFmtId="0" fontId="24" fillId="0" borderId="0"/>
    <xf numFmtId="0" fontId="39" fillId="0" borderId="0"/>
    <xf numFmtId="0" fontId="23" fillId="0" borderId="0"/>
    <xf numFmtId="0" fontId="18" fillId="0" borderId="0"/>
    <xf numFmtId="0" fontId="18" fillId="0" borderId="0"/>
    <xf numFmtId="0" fontId="18" fillId="0" borderId="0"/>
    <xf numFmtId="0" fontId="18" fillId="0" borderId="0"/>
    <xf numFmtId="0" fontId="23" fillId="0" borderId="0"/>
    <xf numFmtId="0" fontId="18" fillId="0" borderId="0"/>
    <xf numFmtId="0" fontId="18" fillId="0" borderId="0"/>
    <xf numFmtId="0" fontId="39" fillId="0" borderId="0"/>
    <xf numFmtId="0" fontId="18" fillId="0" borderId="0"/>
    <xf numFmtId="0" fontId="25" fillId="0" borderId="0"/>
    <xf numFmtId="0" fontId="39" fillId="0" borderId="0"/>
    <xf numFmtId="0" fontId="68" fillId="0" borderId="0"/>
    <xf numFmtId="0" fontId="39" fillId="0" borderId="0"/>
    <xf numFmtId="0" fontId="37" fillId="0" borderId="0"/>
    <xf numFmtId="0" fontId="24" fillId="0" borderId="0"/>
    <xf numFmtId="0" fontId="24" fillId="0" borderId="0"/>
    <xf numFmtId="0" fontId="24" fillId="0" borderId="0"/>
    <xf numFmtId="0" fontId="39" fillId="0" borderId="0"/>
    <xf numFmtId="0" fontId="58" fillId="0" borderId="0"/>
    <xf numFmtId="0" fontId="69" fillId="8" borderId="0" applyNumberFormat="0" applyBorder="0" applyAlignment="0" applyProtection="0"/>
    <xf numFmtId="0" fontId="70" fillId="0" borderId="0" applyNumberFormat="0" applyFill="0" applyBorder="0" applyAlignment="0" applyProtection="0"/>
    <xf numFmtId="0" fontId="38" fillId="5" borderId="21" applyNumberFormat="0" applyFont="0" applyAlignment="0" applyProtection="0"/>
    <xf numFmtId="9" fontId="24" fillId="0" borderId="0" applyFont="0" applyFill="0" applyBorder="0" applyAlignment="0" applyProtection="0"/>
    <xf numFmtId="9" fontId="38" fillId="0" borderId="0" applyFont="0" applyFill="0" applyBorder="0" applyAlignment="0" applyProtection="0"/>
    <xf numFmtId="9" fontId="58" fillId="0" borderId="0" applyFill="0" applyBorder="0" applyAlignment="0" applyProtection="0"/>
    <xf numFmtId="9" fontId="25" fillId="0" borderId="0" applyFont="0" applyFill="0" applyBorder="0" applyAlignment="0" applyProtection="0"/>
    <xf numFmtId="9" fontId="38" fillId="0" borderId="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0" fontId="71" fillId="0" borderId="20" applyNumberFormat="0" applyFill="0" applyAlignment="0" applyProtection="0"/>
    <xf numFmtId="0" fontId="72" fillId="0" borderId="0" applyNumberFormat="0" applyFill="0" applyBorder="0" applyAlignment="0" applyProtection="0"/>
    <xf numFmtId="17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70" fontId="3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0" fontId="23" fillId="0" borderId="0" applyFont="0" applyFill="0" applyBorder="0" applyAlignment="0" applyProtection="0"/>
    <xf numFmtId="170" fontId="39" fillId="0" borderId="0" applyFont="0" applyFill="0" applyBorder="0" applyAlignment="0" applyProtection="0"/>
    <xf numFmtId="0" fontId="73" fillId="9" borderId="0" applyNumberFormat="0" applyBorder="0" applyAlignment="0" applyProtection="0"/>
    <xf numFmtId="0" fontId="39" fillId="0" borderId="0"/>
    <xf numFmtId="0" fontId="43" fillId="3" borderId="15" applyNumberFormat="0" applyAlignment="0" applyProtection="0"/>
    <xf numFmtId="0" fontId="50" fillId="4" borderId="15" applyNumberFormat="0" applyAlignment="0" applyProtection="0"/>
    <xf numFmtId="0" fontId="25" fillId="5" borderId="21" applyNumberFormat="0" applyFont="0" applyAlignment="0" applyProtection="0"/>
    <xf numFmtId="0" fontId="53" fillId="3" borderId="22" applyNumberFormat="0" applyAlignment="0" applyProtection="0"/>
    <xf numFmtId="0" fontId="55" fillId="0" borderId="23" applyNumberFormat="0" applyFill="0" applyAlignment="0" applyProtection="0"/>
    <xf numFmtId="0" fontId="18" fillId="0" borderId="0"/>
    <xf numFmtId="0" fontId="18" fillId="0" borderId="0"/>
    <xf numFmtId="0" fontId="37" fillId="0" borderId="0"/>
    <xf numFmtId="0" fontId="18" fillId="0" borderId="0"/>
    <xf numFmtId="0" fontId="37" fillId="0" borderId="0"/>
    <xf numFmtId="9" fontId="37" fillId="0" borderId="0" applyFont="0" applyFill="0" applyBorder="0" applyAlignment="0" applyProtection="0"/>
    <xf numFmtId="0" fontId="16" fillId="0" borderId="0"/>
    <xf numFmtId="0" fontId="96" fillId="0" borderId="0" applyNumberFormat="0" applyFill="0" applyBorder="0" applyAlignment="0" applyProtection="0"/>
    <xf numFmtId="0" fontId="97" fillId="32" borderId="0" applyNumberFormat="0" applyBorder="0" applyAlignment="0" applyProtection="0"/>
    <xf numFmtId="0" fontId="97" fillId="32"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0" borderId="0" applyNumberFormat="0" applyFill="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37" borderId="0" applyNumberFormat="0" applyBorder="0" applyAlignment="0" applyProtection="0"/>
    <xf numFmtId="0" fontId="92" fillId="37" borderId="0" applyNumberFormat="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7" fillId="0" borderId="0" applyNumberFormat="0" applyFill="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0" fillId="38" borderId="15" applyNumberFormat="0" applyAlignment="0" applyProtection="0"/>
    <xf numFmtId="0" fontId="90" fillId="38" borderId="15"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177" fontId="24" fillId="0" borderId="0" applyFill="0" applyBorder="0" applyAlignment="0" applyProtection="0"/>
    <xf numFmtId="0" fontId="15" fillId="0" borderId="0"/>
    <xf numFmtId="0" fontId="101" fillId="0" borderId="0"/>
    <xf numFmtId="0" fontId="104" fillId="0" borderId="0"/>
    <xf numFmtId="0" fontId="14" fillId="0" borderId="0"/>
    <xf numFmtId="0" fontId="113" fillId="0" borderId="0" applyNumberFormat="0" applyFill="0" applyBorder="0" applyAlignment="0" applyProtection="0">
      <alignment vertical="top"/>
      <protection locked="0"/>
    </xf>
    <xf numFmtId="0" fontId="13" fillId="0" borderId="0"/>
    <xf numFmtId="0" fontId="13" fillId="0" borderId="0"/>
    <xf numFmtId="0" fontId="12" fillId="0" borderId="0"/>
    <xf numFmtId="0" fontId="122" fillId="0" borderId="0"/>
    <xf numFmtId="0" fontId="23" fillId="0" borderId="0"/>
    <xf numFmtId="0" fontId="58" fillId="0" borderId="0"/>
    <xf numFmtId="0" fontId="23" fillId="0" borderId="0"/>
    <xf numFmtId="0" fontId="23" fillId="0" borderId="0"/>
    <xf numFmtId="0" fontId="58" fillId="0" borderId="0"/>
    <xf numFmtId="0" fontId="58" fillId="0" borderId="0"/>
    <xf numFmtId="0" fontId="133" fillId="0" borderId="0"/>
    <xf numFmtId="0" fontId="122" fillId="0" borderId="0"/>
    <xf numFmtId="0" fontId="122" fillId="0" borderId="0"/>
    <xf numFmtId="0" fontId="122" fillId="0" borderId="0"/>
    <xf numFmtId="0" fontId="23" fillId="0" borderId="0"/>
    <xf numFmtId="0" fontId="23" fillId="0" borderId="0"/>
    <xf numFmtId="0" fontId="23" fillId="0" borderId="0"/>
    <xf numFmtId="0" fontId="133" fillId="0" borderId="0"/>
    <xf numFmtId="0" fontId="122" fillId="0" borderId="0"/>
    <xf numFmtId="0" fontId="122" fillId="0" borderId="0"/>
    <xf numFmtId="0" fontId="122" fillId="0" borderId="0"/>
    <xf numFmtId="0" fontId="134" fillId="0" borderId="0"/>
    <xf numFmtId="0" fontId="133"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24" fillId="0" borderId="0"/>
    <xf numFmtId="0" fontId="24" fillId="0" borderId="0"/>
    <xf numFmtId="0" fontId="133" fillId="0" borderId="0"/>
    <xf numFmtId="0" fontId="133"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3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58" fillId="0" borderId="0"/>
    <xf numFmtId="0" fontId="23" fillId="0" borderId="0"/>
    <xf numFmtId="0" fontId="23" fillId="0" borderId="0"/>
    <xf numFmtId="0" fontId="58" fillId="0" borderId="0"/>
    <xf numFmtId="0" fontId="58" fillId="0" borderId="0"/>
    <xf numFmtId="0" fontId="134"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33"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133" fillId="0" borderId="0"/>
    <xf numFmtId="0" fontId="13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8" fillId="43" borderId="0" applyNumberFormat="0" applyBorder="0" applyAlignment="0" applyProtection="0"/>
    <xf numFmtId="0" fontId="38" fillId="7" borderId="0" applyNumberFormat="0" applyBorder="0" applyAlignment="0" applyProtection="0"/>
    <xf numFmtId="0" fontId="38" fillId="43" borderId="0" applyNumberFormat="0" applyBorder="0" applyAlignment="0" applyProtection="0"/>
    <xf numFmtId="0" fontId="39" fillId="7"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 borderId="0" applyNumberFormat="0" applyBorder="0" applyAlignment="0" applyProtection="0"/>
    <xf numFmtId="0" fontId="38" fillId="4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44" borderId="0" applyNumberFormat="0" applyBorder="0" applyAlignment="0" applyProtection="0"/>
    <xf numFmtId="0" fontId="38" fillId="8" borderId="0" applyNumberFormat="0" applyBorder="0" applyAlignment="0" applyProtection="0"/>
    <xf numFmtId="0" fontId="38" fillId="44" borderId="0" applyNumberFormat="0" applyBorder="0" applyAlignment="0" applyProtection="0"/>
    <xf numFmtId="0" fontId="39" fillId="8" borderId="0" applyNumberFormat="0" applyBorder="0" applyAlignment="0" applyProtection="0"/>
    <xf numFmtId="0" fontId="38" fillId="45" borderId="0" applyNumberFormat="0" applyBorder="0" applyAlignment="0" applyProtection="0"/>
    <xf numFmtId="0" fontId="38" fillId="44" borderId="0" applyNumberFormat="0" applyBorder="0" applyAlignment="0" applyProtection="0"/>
    <xf numFmtId="0" fontId="38" fillId="4" borderId="0" applyNumberFormat="0" applyBorder="0" applyAlignment="0" applyProtection="0"/>
    <xf numFmtId="0" fontId="38" fillId="44"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8" borderId="0" applyNumberFormat="0" applyBorder="0" applyAlignment="0" applyProtection="0"/>
    <xf numFmtId="0" fontId="38" fillId="9" borderId="0" applyNumberFormat="0" applyBorder="0" applyAlignment="0" applyProtection="0"/>
    <xf numFmtId="0" fontId="38" fillId="38" borderId="0" applyNumberFormat="0" applyBorder="0" applyAlignment="0" applyProtection="0"/>
    <xf numFmtId="0" fontId="39" fillId="9"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5"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9" fillId="10" borderId="0" applyNumberFormat="0" applyBorder="0" applyAlignment="0" applyProtection="0"/>
    <xf numFmtId="0" fontId="38" fillId="46" borderId="0" applyNumberFormat="0" applyBorder="0" applyAlignment="0" applyProtection="0"/>
    <xf numFmtId="0" fontId="38" fillId="43" borderId="0" applyNumberFormat="0" applyBorder="0" applyAlignment="0" applyProtection="0"/>
    <xf numFmtId="0" fontId="38" fillId="3" borderId="0" applyNumberFormat="0" applyBorder="0" applyAlignment="0" applyProtection="0"/>
    <xf numFmtId="0" fontId="38" fillId="4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47" borderId="0" applyNumberFormat="0" applyBorder="0" applyAlignment="0" applyProtection="0"/>
    <xf numFmtId="0" fontId="38" fillId="6" borderId="0" applyNumberFormat="0" applyBorder="0" applyAlignment="0" applyProtection="0"/>
    <xf numFmtId="0" fontId="38" fillId="47" borderId="0" applyNumberFormat="0" applyBorder="0" applyAlignment="0" applyProtection="0"/>
    <xf numFmtId="0" fontId="39" fillId="6" borderId="0" applyNumberFormat="0" applyBorder="0" applyAlignment="0" applyProtection="0"/>
    <xf numFmtId="0" fontId="38" fillId="48"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4" borderId="0" applyNumberFormat="0" applyBorder="0" applyAlignment="0" applyProtection="0"/>
    <xf numFmtId="0" fontId="38" fillId="4" borderId="0" applyNumberFormat="0" applyBorder="0" applyAlignment="0" applyProtection="0"/>
    <xf numFmtId="0" fontId="38" fillId="44" borderId="0" applyNumberFormat="0" applyBorder="0" applyAlignment="0" applyProtection="0"/>
    <xf numFmtId="0" fontId="39" fillId="4" borderId="0" applyNumberFormat="0" applyBorder="0" applyAlignment="0" applyProtection="0"/>
    <xf numFmtId="0" fontId="38" fillId="35"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7" borderId="0" applyNumberFormat="0" applyBorder="0" applyAlignment="0" applyProtection="0"/>
    <xf numFmtId="0" fontId="38" fillId="49" borderId="0" applyNumberFormat="0" applyBorder="0" applyProtection="0">
      <alignment horizontal="left"/>
    </xf>
    <xf numFmtId="0" fontId="38" fillId="49" borderId="0" applyNumberFormat="0" applyBorder="0" applyProtection="0">
      <alignment horizontal="left"/>
    </xf>
    <xf numFmtId="0" fontId="38" fillId="49" borderId="0" applyNumberFormat="0" applyBorder="0" applyProtection="0">
      <alignment horizontal="left"/>
    </xf>
    <xf numFmtId="0" fontId="38" fillId="49" borderId="0" applyNumberFormat="0" applyBorder="0" applyProtection="0">
      <alignment horizontal="left"/>
    </xf>
    <xf numFmtId="0" fontId="38" fillId="50" borderId="0" applyNumberFormat="0" applyBorder="0" applyProtection="0">
      <alignment horizontal="left"/>
    </xf>
    <xf numFmtId="0" fontId="38" fillId="8" borderId="0" applyNumberFormat="0" applyBorder="0" applyAlignment="0" applyProtection="0"/>
    <xf numFmtId="0" fontId="38" fillId="51" borderId="0" applyNumberFormat="0" applyBorder="0" applyProtection="0">
      <alignment horizontal="left"/>
    </xf>
    <xf numFmtId="0" fontId="38" fillId="51" borderId="0" applyNumberFormat="0" applyBorder="0" applyProtection="0">
      <alignment horizontal="left"/>
    </xf>
    <xf numFmtId="0" fontId="38" fillId="51" borderId="0" applyNumberFormat="0" applyBorder="0" applyProtection="0">
      <alignment horizontal="left"/>
    </xf>
    <xf numFmtId="0" fontId="38" fillId="51" borderId="0" applyNumberFormat="0" applyBorder="0" applyProtection="0">
      <alignment horizontal="left"/>
    </xf>
    <xf numFmtId="0" fontId="38" fillId="52" borderId="0" applyNumberFormat="0" applyBorder="0" applyProtection="0">
      <alignment horizontal="left"/>
    </xf>
    <xf numFmtId="0" fontId="38" fillId="9" borderId="0" applyNumberFormat="0" applyBorder="0" applyAlignment="0" applyProtection="0"/>
    <xf numFmtId="0" fontId="38" fillId="53" borderId="0" applyNumberFormat="0" applyBorder="0" applyProtection="0">
      <alignment horizontal="left"/>
    </xf>
    <xf numFmtId="0" fontId="38" fillId="53" borderId="0" applyNumberFormat="0" applyBorder="0" applyProtection="0">
      <alignment horizontal="left"/>
    </xf>
    <xf numFmtId="0" fontId="38" fillId="53" borderId="0" applyNumberFormat="0" applyBorder="0" applyProtection="0">
      <alignment horizontal="left"/>
    </xf>
    <xf numFmtId="0" fontId="38" fillId="53" borderId="0" applyNumberFormat="0" applyBorder="0" applyProtection="0">
      <alignment horizontal="left"/>
    </xf>
    <xf numFmtId="0" fontId="38" fillId="37" borderId="0" applyNumberFormat="0" applyBorder="0" applyProtection="0">
      <alignment horizontal="left"/>
    </xf>
    <xf numFmtId="0" fontId="38" fillId="10" borderId="0" applyNumberFormat="0" applyBorder="0" applyAlignment="0" applyProtection="0"/>
    <xf numFmtId="0" fontId="38" fillId="54" borderId="0" applyNumberFormat="0" applyBorder="0" applyProtection="0">
      <alignment horizontal="left"/>
    </xf>
    <xf numFmtId="0" fontId="38" fillId="54" borderId="0" applyNumberFormat="0" applyBorder="0" applyProtection="0">
      <alignment horizontal="left"/>
    </xf>
    <xf numFmtId="0" fontId="38" fillId="54" borderId="0" applyNumberFormat="0" applyBorder="0" applyProtection="0">
      <alignment horizontal="left"/>
    </xf>
    <xf numFmtId="0" fontId="38" fillId="54" borderId="0" applyNumberFormat="0" applyBorder="0" applyProtection="0">
      <alignment horizontal="left"/>
    </xf>
    <xf numFmtId="0" fontId="38" fillId="55" borderId="0" applyNumberFormat="0" applyBorder="0" applyProtection="0">
      <alignment horizontal="left"/>
    </xf>
    <xf numFmtId="0" fontId="38" fillId="6" borderId="0" applyNumberFormat="0" applyBorder="0" applyAlignment="0" applyProtection="0"/>
    <xf numFmtId="0" fontId="38" fillId="56" borderId="0" applyNumberFormat="0" applyBorder="0" applyProtection="0">
      <alignment horizontal="left"/>
    </xf>
    <xf numFmtId="0" fontId="38" fillId="56" borderId="0" applyNumberFormat="0" applyBorder="0" applyProtection="0">
      <alignment horizontal="left"/>
    </xf>
    <xf numFmtId="0" fontId="38" fillId="56" borderId="0" applyNumberFormat="0" applyBorder="0" applyProtection="0">
      <alignment horizontal="left"/>
    </xf>
    <xf numFmtId="0" fontId="38" fillId="56" borderId="0" applyNumberFormat="0" applyBorder="0" applyProtection="0">
      <alignment horizontal="left"/>
    </xf>
    <xf numFmtId="0" fontId="38" fillId="47" borderId="0" applyNumberFormat="0" applyBorder="0" applyProtection="0">
      <alignment horizontal="left"/>
    </xf>
    <xf numFmtId="0" fontId="38" fillId="4" borderId="0" applyNumberFormat="0" applyBorder="0" applyAlignment="0" applyProtection="0"/>
    <xf numFmtId="0" fontId="38" fillId="57" borderId="0" applyNumberFormat="0" applyBorder="0" applyProtection="0">
      <alignment horizontal="left"/>
    </xf>
    <xf numFmtId="0" fontId="38" fillId="57" borderId="0" applyNumberFormat="0" applyBorder="0" applyProtection="0">
      <alignment horizontal="left"/>
    </xf>
    <xf numFmtId="0" fontId="38" fillId="57" borderId="0" applyNumberFormat="0" applyBorder="0" applyProtection="0">
      <alignment horizontal="left"/>
    </xf>
    <xf numFmtId="0" fontId="38" fillId="57" borderId="0" applyNumberFormat="0" applyBorder="0" applyProtection="0">
      <alignment horizontal="left"/>
    </xf>
    <xf numFmtId="0" fontId="38" fillId="58" borderId="0" applyNumberFormat="0" applyBorder="0" applyProtection="0">
      <alignment horizontal="left"/>
    </xf>
    <xf numFmtId="0" fontId="38" fillId="59" borderId="0" applyNumberFormat="0" applyBorder="0" applyAlignment="0" applyProtection="0"/>
    <xf numFmtId="0" fontId="38" fillId="14" borderId="0" applyNumberFormat="0" applyBorder="0" applyAlignment="0" applyProtection="0"/>
    <xf numFmtId="0" fontId="38" fillId="59" borderId="0" applyNumberFormat="0" applyBorder="0" applyAlignment="0" applyProtection="0"/>
    <xf numFmtId="0" fontId="39" fillId="14" borderId="0" applyNumberFormat="0" applyBorder="0" applyAlignment="0" applyProtection="0"/>
    <xf numFmtId="0" fontId="38" fillId="60" borderId="0" applyNumberFormat="0" applyBorder="0" applyAlignment="0" applyProtection="0"/>
    <xf numFmtId="0" fontId="38" fillId="59" borderId="0" applyNumberFormat="0" applyBorder="0" applyAlignment="0" applyProtection="0"/>
    <xf numFmtId="0" fontId="38" fillId="11" borderId="0" applyNumberFormat="0" applyBorder="0" applyAlignment="0" applyProtection="0"/>
    <xf numFmtId="0" fontId="38" fillId="59"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38" fillId="62" borderId="0" applyNumberFormat="0" applyBorder="0" applyAlignment="0" applyProtection="0"/>
    <xf numFmtId="0" fontId="38" fillId="12" borderId="0" applyNumberFormat="0" applyBorder="0" applyAlignment="0" applyProtection="0"/>
    <xf numFmtId="0" fontId="38" fillId="62" borderId="0" applyNumberFormat="0" applyBorder="0" applyAlignment="0" applyProtection="0"/>
    <xf numFmtId="0" fontId="39" fillId="1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15" borderId="0" applyNumberFormat="0" applyBorder="0" applyAlignment="0" applyProtection="0"/>
    <xf numFmtId="0" fontId="38" fillId="63" borderId="0" applyNumberFormat="0" applyBorder="0" applyAlignment="0" applyProtection="0"/>
    <xf numFmtId="0" fontId="39" fillId="15" borderId="0" applyNumberFormat="0" applyBorder="0" applyAlignment="0" applyProtection="0"/>
    <xf numFmtId="0" fontId="38" fillId="64" borderId="0" applyNumberFormat="0" applyBorder="0" applyAlignment="0" applyProtection="0"/>
    <xf numFmtId="0" fontId="38" fillId="63" borderId="0" applyNumberFormat="0" applyBorder="0" applyAlignment="0" applyProtection="0"/>
    <xf numFmtId="0" fontId="38" fillId="1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59" borderId="0" applyNumberFormat="0" applyBorder="0" applyAlignment="0" applyProtection="0"/>
    <xf numFmtId="0" fontId="38" fillId="10" borderId="0" applyNumberFormat="0" applyBorder="0" applyAlignment="0" applyProtection="0"/>
    <xf numFmtId="0" fontId="38" fillId="59" borderId="0" applyNumberFormat="0" applyBorder="0" applyAlignment="0" applyProtection="0"/>
    <xf numFmtId="0" fontId="39" fillId="10" borderId="0" applyNumberFormat="0" applyBorder="0" applyAlignment="0" applyProtection="0"/>
    <xf numFmtId="0" fontId="38" fillId="46" borderId="0" applyNumberFormat="0" applyBorder="0" applyAlignment="0" applyProtection="0"/>
    <xf numFmtId="0" fontId="38" fillId="59" borderId="0" applyNumberFormat="0" applyBorder="0" applyAlignment="0" applyProtection="0"/>
    <xf numFmtId="0" fontId="38" fillId="11" borderId="0" applyNumberFormat="0" applyBorder="0" applyAlignment="0" applyProtection="0"/>
    <xf numFmtId="0" fontId="38" fillId="59"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38" fillId="65" borderId="0" applyNumberFormat="0" applyBorder="0" applyAlignment="0" applyProtection="0"/>
    <xf numFmtId="0" fontId="38" fillId="14" borderId="0" applyNumberFormat="0" applyBorder="0" applyAlignment="0" applyProtection="0"/>
    <xf numFmtId="0" fontId="38" fillId="65" borderId="0" applyNumberFormat="0" applyBorder="0" applyAlignment="0" applyProtection="0"/>
    <xf numFmtId="0" fontId="39" fillId="14"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8" fillId="65"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44" borderId="0" applyNumberFormat="0" applyBorder="0" applyAlignment="0" applyProtection="0"/>
    <xf numFmtId="0" fontId="38" fillId="16" borderId="0" applyNumberFormat="0" applyBorder="0" applyAlignment="0" applyProtection="0"/>
    <xf numFmtId="0" fontId="38" fillId="44" borderId="0" applyNumberFormat="0" applyBorder="0" applyAlignment="0" applyProtection="0"/>
    <xf numFmtId="0" fontId="39" fillId="16" borderId="0" applyNumberFormat="0" applyBorder="0" applyAlignment="0" applyProtection="0"/>
    <xf numFmtId="0" fontId="38" fillId="66" borderId="0" applyNumberFormat="0" applyBorder="0" applyAlignment="0" applyProtection="0"/>
    <xf numFmtId="0" fontId="38" fillId="44" borderId="0" applyNumberFormat="0" applyBorder="0" applyAlignment="0" applyProtection="0"/>
    <xf numFmtId="0" fontId="38" fillId="4" borderId="0" applyNumberFormat="0" applyBorder="0" applyAlignment="0" applyProtection="0"/>
    <xf numFmtId="0" fontId="38" fillId="44"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14" borderId="0" applyNumberFormat="0" applyBorder="0" applyAlignment="0" applyProtection="0"/>
    <xf numFmtId="0" fontId="38" fillId="56" borderId="0" applyNumberFormat="0" applyBorder="0" applyProtection="0">
      <alignment horizontal="left"/>
    </xf>
    <xf numFmtId="0" fontId="38" fillId="56" borderId="0" applyNumberFormat="0" applyBorder="0" applyProtection="0">
      <alignment horizontal="left"/>
    </xf>
    <xf numFmtId="0" fontId="38" fillId="56" borderId="0" applyNumberFormat="0" applyBorder="0" applyProtection="0">
      <alignment horizontal="left"/>
    </xf>
    <xf numFmtId="0" fontId="38" fillId="56" borderId="0" applyNumberFormat="0" applyBorder="0" applyProtection="0">
      <alignment horizontal="left"/>
    </xf>
    <xf numFmtId="0" fontId="38" fillId="67" borderId="0" applyNumberFormat="0" applyBorder="0" applyProtection="0">
      <alignment horizontal="left"/>
    </xf>
    <xf numFmtId="0" fontId="38" fillId="12" borderId="0" applyNumberFormat="0" applyBorder="0" applyAlignment="0" applyProtection="0"/>
    <xf numFmtId="0" fontId="38" fillId="68" borderId="0" applyNumberFormat="0" applyBorder="0" applyProtection="0">
      <alignment horizontal="left"/>
    </xf>
    <xf numFmtId="0" fontId="38" fillId="68" borderId="0" applyNumberFormat="0" applyBorder="0" applyProtection="0">
      <alignment horizontal="left"/>
    </xf>
    <xf numFmtId="0" fontId="38" fillId="68" borderId="0" applyNumberFormat="0" applyBorder="0" applyProtection="0">
      <alignment horizontal="left"/>
    </xf>
    <xf numFmtId="0" fontId="38" fillId="68" borderId="0" applyNumberFormat="0" applyBorder="0" applyProtection="0">
      <alignment horizontal="left"/>
    </xf>
    <xf numFmtId="0" fontId="38" fillId="51" borderId="0" applyNumberFormat="0" applyBorder="0" applyProtection="0">
      <alignment horizontal="left"/>
    </xf>
    <xf numFmtId="0" fontId="38" fillId="15" borderId="0" applyNumberFormat="0" applyBorder="0" applyAlignment="0" applyProtection="0"/>
    <xf numFmtId="0" fontId="38" fillId="53" borderId="0" applyNumberFormat="0" applyBorder="0" applyProtection="0">
      <alignment horizontal="left"/>
    </xf>
    <xf numFmtId="0" fontId="38" fillId="53" borderId="0" applyNumberFormat="0" applyBorder="0" applyProtection="0">
      <alignment horizontal="left"/>
    </xf>
    <xf numFmtId="0" fontId="38" fillId="53" borderId="0" applyNumberFormat="0" applyBorder="0" applyProtection="0">
      <alignment horizontal="left"/>
    </xf>
    <xf numFmtId="0" fontId="38" fillId="53" borderId="0" applyNumberFormat="0" applyBorder="0" applyProtection="0">
      <alignment horizontal="left"/>
    </xf>
    <xf numFmtId="0" fontId="38" fillId="64" borderId="0" applyNumberFormat="0" applyBorder="0" applyProtection="0">
      <alignment horizontal="left"/>
    </xf>
    <xf numFmtId="0" fontId="38" fillId="10" borderId="0" applyNumberFormat="0" applyBorder="0" applyAlignment="0" applyProtection="0"/>
    <xf numFmtId="0" fontId="38" fillId="69" borderId="0" applyNumberFormat="0" applyBorder="0" applyProtection="0">
      <alignment horizontal="left"/>
    </xf>
    <xf numFmtId="0" fontId="38" fillId="69" borderId="0" applyNumberFormat="0" applyBorder="0" applyProtection="0">
      <alignment horizontal="left"/>
    </xf>
    <xf numFmtId="0" fontId="38" fillId="69" borderId="0" applyNumberFormat="0" applyBorder="0" applyProtection="0">
      <alignment horizontal="left"/>
    </xf>
    <xf numFmtId="0" fontId="38" fillId="69" borderId="0" applyNumberFormat="0" applyBorder="0" applyProtection="0">
      <alignment horizontal="left"/>
    </xf>
    <xf numFmtId="0" fontId="38" fillId="55" borderId="0" applyNumberFormat="0" applyBorder="0" applyProtection="0">
      <alignment horizontal="left"/>
    </xf>
    <xf numFmtId="0" fontId="38" fillId="14" borderId="0" applyNumberFormat="0" applyBorder="0" applyAlignment="0" applyProtection="0"/>
    <xf numFmtId="0" fontId="38" fillId="56" borderId="0" applyNumberFormat="0" applyBorder="0" applyProtection="0">
      <alignment horizontal="left"/>
    </xf>
    <xf numFmtId="0" fontId="38" fillId="56" borderId="0" applyNumberFormat="0" applyBorder="0" applyProtection="0">
      <alignment horizontal="left"/>
    </xf>
    <xf numFmtId="0" fontId="38" fillId="56" borderId="0" applyNumberFormat="0" applyBorder="0" applyProtection="0">
      <alignment horizontal="left"/>
    </xf>
    <xf numFmtId="0" fontId="38" fillId="56" borderId="0" applyNumberFormat="0" applyBorder="0" applyProtection="0">
      <alignment horizontal="left"/>
    </xf>
    <xf numFmtId="0" fontId="38" fillId="67" borderId="0" applyNumberFormat="0" applyBorder="0" applyProtection="0">
      <alignment horizontal="left"/>
    </xf>
    <xf numFmtId="0" fontId="38" fillId="16" borderId="0" applyNumberFormat="0" applyBorder="0" applyAlignment="0" applyProtection="0"/>
    <xf numFmtId="0" fontId="38" fillId="70" borderId="0" applyNumberFormat="0" applyBorder="0" applyProtection="0">
      <alignment horizontal="left"/>
    </xf>
    <xf numFmtId="0" fontId="38" fillId="70" borderId="0" applyNumberFormat="0" applyBorder="0" applyProtection="0">
      <alignment horizontal="left"/>
    </xf>
    <xf numFmtId="0" fontId="38" fillId="70" borderId="0" applyNumberFormat="0" applyBorder="0" applyProtection="0">
      <alignment horizontal="left"/>
    </xf>
    <xf numFmtId="0" fontId="38" fillId="70" borderId="0" applyNumberFormat="0" applyBorder="0" applyProtection="0">
      <alignment horizontal="left"/>
    </xf>
    <xf numFmtId="0" fontId="38" fillId="66" borderId="0" applyNumberFormat="0" applyBorder="0" applyProtection="0">
      <alignment horizontal="left"/>
    </xf>
    <xf numFmtId="0" fontId="41" fillId="71" borderId="0" applyNumberFormat="0" applyBorder="0" applyAlignment="0" applyProtection="0"/>
    <xf numFmtId="0" fontId="41" fillId="71" borderId="0" applyNumberFormat="0" applyBorder="0" applyAlignment="0" applyProtection="0"/>
    <xf numFmtId="0" fontId="40" fillId="18" borderId="0" applyNumberFormat="0" applyBorder="0" applyAlignment="0" applyProtection="0"/>
    <xf numFmtId="0" fontId="41" fillId="72" borderId="0" applyNumberFormat="0" applyBorder="0" applyAlignment="0" applyProtection="0"/>
    <xf numFmtId="0" fontId="41" fillId="71" borderId="0" applyNumberFormat="0" applyBorder="0" applyAlignment="0" applyProtection="0"/>
    <xf numFmtId="0" fontId="41" fillId="17"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0" fillId="1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1" fillId="63" borderId="0" applyNumberFormat="0" applyBorder="0" applyAlignment="0" applyProtection="0"/>
    <xf numFmtId="0" fontId="40" fillId="15" borderId="0" applyNumberFormat="0" applyBorder="0" applyAlignment="0" applyProtection="0"/>
    <xf numFmtId="0" fontId="41" fillId="64" borderId="0" applyNumberFormat="0" applyBorder="0" applyAlignment="0" applyProtection="0"/>
    <xf numFmtId="0" fontId="41" fillId="63" borderId="0" applyNumberFormat="0" applyBorder="0" applyAlignment="0" applyProtection="0"/>
    <xf numFmtId="0" fontId="41" fillId="13" borderId="0" applyNumberFormat="0" applyBorder="0" applyAlignment="0" applyProtection="0"/>
    <xf numFmtId="0" fontId="41" fillId="63" borderId="0" applyNumberFormat="0" applyBorder="0" applyAlignment="0" applyProtection="0"/>
    <xf numFmtId="0" fontId="41" fillId="63"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0" fillId="19" borderId="0" applyNumberFormat="0" applyBorder="0" applyAlignment="0" applyProtection="0"/>
    <xf numFmtId="0" fontId="41" fillId="73" borderId="0" applyNumberFormat="0" applyBorder="0" applyAlignment="0" applyProtection="0"/>
    <xf numFmtId="0" fontId="41" fillId="59" borderId="0" applyNumberFormat="0" applyBorder="0" applyAlignment="0" applyProtection="0"/>
    <xf numFmtId="0" fontId="41" fillId="11" borderId="0" applyNumberFormat="0" applyBorder="0" applyAlignment="0" applyProtection="0"/>
    <xf numFmtId="0" fontId="41" fillId="59"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0" fillId="17"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0" fillId="20" borderId="0" applyNumberFormat="0" applyBorder="0" applyAlignment="0" applyProtection="0"/>
    <xf numFmtId="0" fontId="41" fillId="74" borderId="0" applyNumberFormat="0" applyBorder="0" applyAlignment="0" applyProtection="0"/>
    <xf numFmtId="0" fontId="41" fillId="44" borderId="0" applyNumberFormat="0" applyBorder="0" applyAlignment="0" applyProtection="0"/>
    <xf numFmtId="0" fontId="41" fillId="4" borderId="0" applyNumberFormat="0" applyBorder="0" applyAlignment="0" applyProtection="0"/>
    <xf numFmtId="0" fontId="41" fillId="44"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18" borderId="0" applyNumberFormat="0" applyBorder="0" applyAlignment="0" applyProtection="0"/>
    <xf numFmtId="0" fontId="41" fillId="56" borderId="0" applyNumberFormat="0" applyBorder="0" applyProtection="0">
      <alignment horizontal="left"/>
    </xf>
    <xf numFmtId="0" fontId="41" fillId="56" borderId="0" applyNumberFormat="0" applyBorder="0" applyProtection="0">
      <alignment horizontal="left"/>
    </xf>
    <xf numFmtId="0" fontId="41" fillId="56" borderId="0" applyNumberFormat="0" applyBorder="0" applyProtection="0">
      <alignment horizontal="left"/>
    </xf>
    <xf numFmtId="0" fontId="41" fillId="56" borderId="0" applyNumberFormat="0" applyBorder="0" applyProtection="0">
      <alignment horizontal="left"/>
    </xf>
    <xf numFmtId="0" fontId="41" fillId="75" borderId="0" applyNumberFormat="0" applyBorder="0" applyProtection="0">
      <alignment horizontal="left"/>
    </xf>
    <xf numFmtId="0" fontId="41" fillId="12" borderId="0" applyNumberFormat="0" applyBorder="0" applyAlignment="0" applyProtection="0"/>
    <xf numFmtId="0" fontId="41" fillId="68" borderId="0" applyNumberFormat="0" applyBorder="0" applyProtection="0">
      <alignment horizontal="left"/>
    </xf>
    <xf numFmtId="0" fontId="41" fillId="68" borderId="0" applyNumberFormat="0" applyBorder="0" applyProtection="0">
      <alignment horizontal="left"/>
    </xf>
    <xf numFmtId="0" fontId="41" fillId="68" borderId="0" applyNumberFormat="0" applyBorder="0" applyProtection="0">
      <alignment horizontal="left"/>
    </xf>
    <xf numFmtId="0" fontId="41" fillId="68" borderId="0" applyNumberFormat="0" applyBorder="0" applyProtection="0">
      <alignment horizontal="left"/>
    </xf>
    <xf numFmtId="0" fontId="41" fillId="51" borderId="0" applyNumberFormat="0" applyBorder="0" applyProtection="0">
      <alignment horizontal="left"/>
    </xf>
    <xf numFmtId="0" fontId="41" fillId="15" borderId="0" applyNumberFormat="0" applyBorder="0" applyAlignment="0" applyProtection="0"/>
    <xf numFmtId="0" fontId="41" fillId="53" borderId="0" applyNumberFormat="0" applyBorder="0" applyProtection="0">
      <alignment horizontal="left"/>
    </xf>
    <xf numFmtId="0" fontId="41" fillId="53" borderId="0" applyNumberFormat="0" applyBorder="0" applyProtection="0">
      <alignment horizontal="left"/>
    </xf>
    <xf numFmtId="0" fontId="41" fillId="53" borderId="0" applyNumberFormat="0" applyBorder="0" applyProtection="0">
      <alignment horizontal="left"/>
    </xf>
    <xf numFmtId="0" fontId="41" fillId="53" borderId="0" applyNumberFormat="0" applyBorder="0" applyProtection="0">
      <alignment horizontal="left"/>
    </xf>
    <xf numFmtId="0" fontId="41" fillId="64" borderId="0" applyNumberFormat="0" applyBorder="0" applyProtection="0">
      <alignment horizontal="left"/>
    </xf>
    <xf numFmtId="0" fontId="41" fillId="19" borderId="0" applyNumberFormat="0" applyBorder="0" applyAlignment="0" applyProtection="0"/>
    <xf numFmtId="0" fontId="41" fillId="76" borderId="0" applyNumberFormat="0" applyBorder="0" applyProtection="0">
      <alignment horizontal="left"/>
    </xf>
    <xf numFmtId="0" fontId="41" fillId="76" borderId="0" applyNumberFormat="0" applyBorder="0" applyProtection="0">
      <alignment horizontal="left"/>
    </xf>
    <xf numFmtId="0" fontId="41" fillId="76" borderId="0" applyNumberFormat="0" applyBorder="0" applyProtection="0">
      <alignment horizontal="left"/>
    </xf>
    <xf numFmtId="0" fontId="41" fillId="76" borderId="0" applyNumberFormat="0" applyBorder="0" applyProtection="0">
      <alignment horizontal="left"/>
    </xf>
    <xf numFmtId="0" fontId="41" fillId="73" borderId="0" applyNumberFormat="0" applyBorder="0" applyProtection="0">
      <alignment horizontal="left"/>
    </xf>
    <xf numFmtId="0" fontId="41" fillId="17" borderId="0" applyNumberFormat="0" applyBorder="0" applyAlignment="0" applyProtection="0"/>
    <xf numFmtId="0" fontId="41" fillId="56" borderId="0" applyNumberFormat="0" applyBorder="0" applyProtection="0">
      <alignment horizontal="left"/>
    </xf>
    <xf numFmtId="0" fontId="41" fillId="56" borderId="0" applyNumberFormat="0" applyBorder="0" applyProtection="0">
      <alignment horizontal="left"/>
    </xf>
    <xf numFmtId="0" fontId="41" fillId="56" borderId="0" applyNumberFormat="0" applyBorder="0" applyProtection="0">
      <alignment horizontal="left"/>
    </xf>
    <xf numFmtId="0" fontId="41" fillId="56" borderId="0" applyNumberFormat="0" applyBorder="0" applyProtection="0">
      <alignment horizontal="left"/>
    </xf>
    <xf numFmtId="0" fontId="41" fillId="71" borderId="0" applyNumberFormat="0" applyBorder="0" applyProtection="0">
      <alignment horizontal="left"/>
    </xf>
    <xf numFmtId="0" fontId="41" fillId="20" borderId="0" applyNumberFormat="0" applyBorder="0" applyAlignment="0" applyProtection="0"/>
    <xf numFmtId="0" fontId="41" fillId="51" borderId="0" applyNumberFormat="0" applyBorder="0" applyProtection="0">
      <alignment horizontal="left"/>
    </xf>
    <xf numFmtId="0" fontId="41" fillId="51" borderId="0" applyNumberFormat="0" applyBorder="0" applyProtection="0">
      <alignment horizontal="left"/>
    </xf>
    <xf numFmtId="0" fontId="41" fillId="51" borderId="0" applyNumberFormat="0" applyBorder="0" applyProtection="0">
      <alignment horizontal="left"/>
    </xf>
    <xf numFmtId="0" fontId="41" fillId="51" borderId="0" applyNumberFormat="0" applyBorder="0" applyProtection="0">
      <alignment horizontal="left"/>
    </xf>
    <xf numFmtId="0" fontId="41" fillId="77" borderId="0" applyNumberFormat="0" applyBorder="0" applyProtection="0">
      <alignment horizontal="left"/>
    </xf>
    <xf numFmtId="0" fontId="97" fillId="32" borderId="0" applyNumberFormat="0" applyBorder="0" applyAlignment="0" applyProtection="0"/>
    <xf numFmtId="0" fontId="97" fillId="33" borderId="0" applyNumberFormat="0" applyBorder="0" applyAlignment="0" applyProtection="0"/>
    <xf numFmtId="0" fontId="96" fillId="34" borderId="0" applyNumberFormat="0" applyBorder="0" applyAlignment="0" applyProtection="0"/>
    <xf numFmtId="0" fontId="96" fillId="0" borderId="0" applyNumberFormat="0" applyFill="0" applyBorder="0" applyAlignment="0" applyProtection="0"/>
    <xf numFmtId="0" fontId="94" fillId="35" borderId="0" applyNumberFormat="0" applyBorder="0" applyAlignment="0" applyProtection="0"/>
    <xf numFmtId="0" fontId="42" fillId="8" borderId="0" applyNumberFormat="0" applyBorder="0" applyAlignment="0" applyProtection="0"/>
    <xf numFmtId="187" fontId="135" fillId="0" borderId="14" applyAlignment="0" applyProtection="0"/>
    <xf numFmtId="188" fontId="136" fillId="0" borderId="0" applyFill="0" applyBorder="0" applyAlignment="0"/>
    <xf numFmtId="189" fontId="136" fillId="0" borderId="0" applyFill="0" applyBorder="0" applyAlignment="0"/>
    <xf numFmtId="190" fontId="136" fillId="0" borderId="0" applyFill="0" applyBorder="0" applyAlignment="0"/>
    <xf numFmtId="191" fontId="136" fillId="0" borderId="0" applyFill="0" applyBorder="0" applyAlignment="0"/>
    <xf numFmtId="192" fontId="136" fillId="0" borderId="0" applyFill="0" applyBorder="0" applyAlignment="0"/>
    <xf numFmtId="188" fontId="136" fillId="0" borderId="0" applyFill="0" applyBorder="0" applyAlignment="0"/>
    <xf numFmtId="193" fontId="136" fillId="0" borderId="0" applyFill="0" applyBorder="0" applyAlignment="0"/>
    <xf numFmtId="189" fontId="136" fillId="0" borderId="0" applyFill="0" applyBorder="0" applyAlignment="0"/>
    <xf numFmtId="49" fontId="124" fillId="0" borderId="1">
      <alignment horizontal="center" vertical="center"/>
      <protection locked="0"/>
    </xf>
    <xf numFmtId="185" fontId="35" fillId="0" borderId="30" applyBorder="0" applyAlignment="0">
      <alignment horizontal="right" wrapText="1"/>
    </xf>
    <xf numFmtId="0" fontId="122" fillId="0" borderId="0" applyFont="0" applyFill="0" applyBorder="0" applyAlignment="0" applyProtection="0"/>
    <xf numFmtId="188" fontId="122" fillId="0" borderId="0" applyFont="0" applyFill="0" applyBorder="0" applyAlignment="0" applyProtection="0"/>
    <xf numFmtId="185" fontId="35" fillId="0" borderId="30" applyBorder="0" applyAlignment="0">
      <alignment horizontal="right" wrapText="1"/>
    </xf>
    <xf numFmtId="185" fontId="35" fillId="0" borderId="30" applyBorder="0" applyAlignment="0">
      <alignment horizontal="right" wrapText="1"/>
    </xf>
    <xf numFmtId="185" fontId="35" fillId="0" borderId="30" applyBorder="0" applyAlignment="0">
      <alignment horizontal="right" wrapText="1"/>
    </xf>
    <xf numFmtId="171" fontId="25" fillId="0" borderId="0" applyFont="0" applyFill="0" applyBorder="0" applyAlignment="0" applyProtection="0"/>
    <xf numFmtId="186" fontId="58" fillId="0" borderId="0" applyFill="0" applyBorder="0" applyAlignment="0" applyProtection="0"/>
    <xf numFmtId="210" fontId="58" fillId="0" borderId="0" applyFill="0" applyBorder="0" applyAlignment="0" applyProtection="0"/>
    <xf numFmtId="186" fontId="58" fillId="0" borderId="0" applyFill="0" applyBorder="0" applyAlignment="0" applyProtection="0"/>
    <xf numFmtId="186" fontId="24" fillId="0" borderId="0" applyFill="0" applyBorder="0" applyAlignment="0" applyProtection="0"/>
    <xf numFmtId="171" fontId="25" fillId="0" borderId="0" applyFont="0" applyFill="0" applyBorder="0" applyAlignment="0" applyProtection="0"/>
    <xf numFmtId="185" fontId="35" fillId="0" borderId="30" applyBorder="0" applyAlignment="0">
      <alignment horizontal="right" wrapText="1"/>
    </xf>
    <xf numFmtId="185" fontId="35" fillId="0" borderId="30" applyBorder="0" applyAlignment="0">
      <alignment horizontal="right" wrapText="1"/>
    </xf>
    <xf numFmtId="185" fontId="35" fillId="0" borderId="30" applyBorder="0" applyAlignment="0">
      <alignment horizontal="right" wrapText="1"/>
    </xf>
    <xf numFmtId="185" fontId="35" fillId="0" borderId="30" applyBorder="0" applyAlignment="0">
      <alignment horizontal="right" wrapText="1"/>
    </xf>
    <xf numFmtId="185" fontId="35" fillId="0" borderId="30" applyBorder="0" applyAlignment="0">
      <alignment horizontal="right" wrapText="1"/>
    </xf>
    <xf numFmtId="185" fontId="35" fillId="0" borderId="30" applyBorder="0" applyAlignment="0">
      <alignment horizontal="right" wrapText="1"/>
    </xf>
    <xf numFmtId="185" fontId="35" fillId="0" borderId="30" applyBorder="0" applyAlignment="0">
      <alignment horizontal="right" wrapText="1"/>
    </xf>
    <xf numFmtId="185" fontId="35" fillId="0" borderId="30" applyBorder="0" applyAlignment="0">
      <alignment horizontal="right" wrapText="1"/>
    </xf>
    <xf numFmtId="185" fontId="35" fillId="0" borderId="30" applyBorder="0" applyAlignment="0">
      <alignment horizontal="right" wrapText="1"/>
    </xf>
    <xf numFmtId="185" fontId="35" fillId="0" borderId="30" applyBorder="0" applyAlignment="0">
      <alignment horizontal="right" wrapText="1"/>
    </xf>
    <xf numFmtId="185" fontId="35" fillId="0" borderId="30" applyBorder="0" applyAlignment="0">
      <alignment horizontal="right" wrapText="1"/>
    </xf>
    <xf numFmtId="185" fontId="35" fillId="0" borderId="30" applyBorder="0" applyAlignment="0">
      <alignment horizontal="right" wrapText="1"/>
    </xf>
    <xf numFmtId="185" fontId="35" fillId="0" borderId="30" applyBorder="0" applyAlignment="0">
      <alignment horizontal="right" wrapText="1"/>
    </xf>
    <xf numFmtId="194" fontId="122" fillId="0" borderId="0" applyFont="0" applyFill="0" applyBorder="0" applyAlignment="0" applyProtection="0"/>
    <xf numFmtId="0" fontId="137" fillId="0" borderId="0" applyNumberFormat="0" applyFill="0" applyBorder="0" applyAlignment="0" applyProtection="0"/>
    <xf numFmtId="0" fontId="122" fillId="0" borderId="0" applyFont="0" applyFill="0" applyBorder="0" applyAlignment="0" applyProtection="0"/>
    <xf numFmtId="189" fontId="122" fillId="0" borderId="0" applyFont="0" applyFill="0" applyBorder="0" applyAlignment="0" applyProtection="0"/>
    <xf numFmtId="193" fontId="122" fillId="0" borderId="0" applyFont="0" applyFill="0" applyBorder="0" applyAlignment="0" applyProtection="0"/>
    <xf numFmtId="0" fontId="137" fillId="0" borderId="0" applyNumberFormat="0" applyFill="0" applyBorder="0" applyAlignment="0" applyProtection="0"/>
    <xf numFmtId="195" fontId="122" fillId="0" borderId="0" applyFont="0" applyFill="0" applyBorder="0" applyAlignment="0" applyProtection="0"/>
    <xf numFmtId="14" fontId="136" fillId="0" borderId="0" applyFill="0" applyBorder="0" applyAlignment="0"/>
    <xf numFmtId="49" fontId="24" fillId="0" borderId="1">
      <alignment horizontal="left" vertical="center"/>
      <protection locked="0"/>
    </xf>
    <xf numFmtId="196" fontId="82" fillId="0" borderId="0" applyFont="0" applyFill="0" applyBorder="0" applyAlignment="0" applyProtection="0"/>
    <xf numFmtId="197" fontId="82" fillId="0" borderId="0" applyFont="0" applyFill="0" applyBorder="0" applyAlignment="0" applyProtection="0"/>
    <xf numFmtId="188" fontId="138" fillId="0" borderId="0" applyFill="0" applyBorder="0" applyAlignment="0"/>
    <xf numFmtId="189" fontId="138" fillId="0" borderId="0" applyFill="0" applyBorder="0" applyAlignment="0"/>
    <xf numFmtId="188" fontId="138" fillId="0" borderId="0" applyFill="0" applyBorder="0" applyAlignment="0"/>
    <xf numFmtId="193" fontId="138" fillId="0" borderId="0" applyFill="0" applyBorder="0" applyAlignment="0"/>
    <xf numFmtId="189" fontId="138" fillId="0" borderId="0" applyFill="0" applyBorder="0" applyAlignment="0"/>
    <xf numFmtId="0" fontId="95" fillId="36" borderId="0" applyNumberFormat="0" applyBorder="0" applyAlignment="0" applyProtection="0"/>
    <xf numFmtId="198" fontId="24" fillId="0" borderId="0" applyFont="0" applyFill="0" applyBorder="0" applyAlignment="0" applyProtection="0"/>
    <xf numFmtId="0" fontId="38" fillId="0" borderId="0"/>
    <xf numFmtId="0" fontId="91" fillId="0" borderId="0" applyNumberFormat="0" applyFill="0" applyBorder="0" applyAlignment="0" applyProtection="0"/>
    <xf numFmtId="199" fontId="138" fillId="0" borderId="0" applyNumberFormat="0" applyFill="0" applyBorder="0" applyAlignment="0" applyProtection="0"/>
    <xf numFmtId="200" fontId="139" fillId="0" borderId="0" applyAlignment="0">
      <alignment wrapText="1"/>
    </xf>
    <xf numFmtId="0" fontId="92" fillId="37" borderId="0" applyNumberFormat="0" applyBorder="0" applyAlignment="0" applyProtection="0"/>
    <xf numFmtId="0" fontId="46" fillId="9" borderId="0" applyNumberFormat="0" applyBorder="0" applyAlignment="0" applyProtection="0"/>
    <xf numFmtId="38" fontId="140" fillId="78" borderId="0" applyNumberFormat="0" applyBorder="0" applyAlignment="0" applyProtection="0"/>
    <xf numFmtId="0" fontId="141" fillId="0" borderId="36" applyNumberFormat="0" applyAlignment="0" applyProtection="0">
      <alignment horizontal="left" vertical="center"/>
    </xf>
    <xf numFmtId="0" fontId="141" fillId="0" borderId="36" applyNumberFormat="0" applyAlignment="0" applyProtection="0">
      <alignment horizontal="left" vertical="center"/>
    </xf>
    <xf numFmtId="0" fontId="141" fillId="0" borderId="36" applyNumberFormat="0" applyAlignment="0" applyProtection="0">
      <alignment horizontal="left" vertical="center"/>
    </xf>
    <xf numFmtId="0" fontId="141" fillId="0" borderId="36" applyNumberFormat="0" applyAlignment="0" applyProtection="0">
      <alignment horizontal="left" vertical="center"/>
    </xf>
    <xf numFmtId="0" fontId="141" fillId="0" borderId="36" applyNumberFormat="0" applyAlignment="0" applyProtection="0">
      <alignment horizontal="left" vertical="center"/>
    </xf>
    <xf numFmtId="0" fontId="141" fillId="0" borderId="36" applyNumberFormat="0" applyAlignment="0" applyProtection="0">
      <alignment horizontal="left" vertical="center"/>
    </xf>
    <xf numFmtId="0" fontId="141" fillId="0" borderId="9">
      <alignment horizontal="left" vertical="center"/>
    </xf>
    <xf numFmtId="0" fontId="88" fillId="0" borderId="0" applyNumberFormat="0" applyFill="0" applyBorder="0" applyAlignment="0" applyProtection="0"/>
    <xf numFmtId="0" fontId="47" fillId="0" borderId="17" applyNumberFormat="0" applyFill="0" applyAlignment="0" applyProtection="0"/>
    <xf numFmtId="0" fontId="89" fillId="0" borderId="0" applyNumberFormat="0" applyFill="0" applyBorder="0" applyAlignment="0" applyProtection="0"/>
    <xf numFmtId="0" fontId="48" fillId="0" borderId="18" applyNumberFormat="0" applyFill="0" applyAlignment="0" applyProtection="0"/>
    <xf numFmtId="0" fontId="49" fillId="0" borderId="19" applyNumberFormat="0" applyFill="0" applyAlignment="0" applyProtection="0"/>
    <xf numFmtId="201" fontId="142" fillId="0" borderId="0" applyNumberFormat="0"/>
    <xf numFmtId="0" fontId="125" fillId="0" borderId="0" applyNumberFormat="0" applyFill="0" applyBorder="0" applyAlignment="0" applyProtection="0">
      <alignment vertical="top"/>
      <protection locked="0"/>
    </xf>
    <xf numFmtId="0" fontId="143" fillId="0" borderId="0"/>
    <xf numFmtId="10" fontId="140" fillId="79" borderId="1" applyNumberFormat="0" applyBorder="0" applyAlignment="0" applyProtection="0"/>
    <xf numFmtId="49" fontId="24" fillId="0" borderId="0" applyNumberFormat="0" applyFont="0" applyAlignment="0">
      <alignment vertical="top" wrapText="1"/>
      <protection locked="0"/>
    </xf>
    <xf numFmtId="49" fontId="24" fillId="0" borderId="0" applyNumberFormat="0" applyFont="0" applyAlignment="0">
      <alignment vertical="top" wrapText="1"/>
    </xf>
    <xf numFmtId="49" fontId="24" fillId="0" borderId="0" applyNumberFormat="0" applyFont="0" applyAlignment="0">
      <alignment vertical="top" wrapText="1"/>
    </xf>
    <xf numFmtId="49" fontId="24" fillId="0" borderId="0" applyNumberFormat="0" applyFont="0" applyAlignment="0">
      <alignment vertical="top" wrapText="1"/>
    </xf>
    <xf numFmtId="0" fontId="24" fillId="0" borderId="0" applyNumberFormat="0" applyAlignment="0">
      <protection locked="0"/>
    </xf>
    <xf numFmtId="49" fontId="129" fillId="42" borderId="39">
      <alignment horizontal="left" vertical="center"/>
      <protection locked="0"/>
    </xf>
    <xf numFmtId="4" fontId="129" fillId="42" borderId="39">
      <alignment horizontal="right" vertical="center"/>
      <protection locked="0"/>
    </xf>
    <xf numFmtId="4" fontId="144" fillId="42" borderId="39">
      <alignment horizontal="right" vertical="center"/>
      <protection locked="0"/>
    </xf>
    <xf numFmtId="49" fontId="145" fillId="42" borderId="1">
      <alignment horizontal="left" vertical="center"/>
      <protection locked="0"/>
    </xf>
    <xf numFmtId="49" fontId="146" fillId="42" borderId="1">
      <alignment horizontal="left" vertical="center"/>
      <protection locked="0"/>
    </xf>
    <xf numFmtId="4" fontId="145" fillId="42" borderId="1">
      <alignment horizontal="right" vertical="center"/>
      <protection locked="0"/>
    </xf>
    <xf numFmtId="4" fontId="147" fillId="42" borderId="1">
      <alignment horizontal="right" vertical="center"/>
      <protection locked="0"/>
    </xf>
    <xf numFmtId="49" fontId="124" fillId="42" borderId="1">
      <alignment horizontal="left" vertical="center"/>
      <protection locked="0"/>
    </xf>
    <xf numFmtId="49" fontId="144" fillId="42" borderId="1">
      <alignment horizontal="left" vertical="center"/>
      <protection locked="0"/>
    </xf>
    <xf numFmtId="4" fontId="124" fillId="42" borderId="1">
      <alignment horizontal="right" vertical="center"/>
      <protection locked="0"/>
    </xf>
    <xf numFmtId="4" fontId="144" fillId="42" borderId="1">
      <alignment horizontal="right" vertical="center"/>
      <protection locked="0"/>
    </xf>
    <xf numFmtId="49" fontId="130" fillId="42" borderId="1">
      <alignment horizontal="left" vertical="center"/>
      <protection locked="0"/>
    </xf>
    <xf numFmtId="49" fontId="148" fillId="42" borderId="1">
      <alignment horizontal="left" vertical="center"/>
      <protection locked="0"/>
    </xf>
    <xf numFmtId="4" fontId="130" fillId="42" borderId="1">
      <alignment horizontal="right" vertical="center"/>
      <protection locked="0"/>
    </xf>
    <xf numFmtId="4" fontId="149" fillId="42" borderId="1">
      <alignment horizontal="right" vertical="center"/>
      <protection locked="0"/>
    </xf>
    <xf numFmtId="49" fontId="128" fillId="0" borderId="1">
      <alignment horizontal="left" vertical="center"/>
      <protection locked="0"/>
    </xf>
    <xf numFmtId="49" fontId="150" fillId="0" borderId="1">
      <alignment horizontal="left" vertical="center"/>
      <protection locked="0"/>
    </xf>
    <xf numFmtId="4" fontId="128" fillId="0" borderId="1">
      <alignment horizontal="right" vertical="center"/>
      <protection locked="0"/>
    </xf>
    <xf numFmtId="4" fontId="150" fillId="0" borderId="1">
      <alignment horizontal="right" vertical="center"/>
      <protection locked="0"/>
    </xf>
    <xf numFmtId="49" fontId="131" fillId="0" borderId="1">
      <alignment horizontal="left" vertical="center"/>
      <protection locked="0"/>
    </xf>
    <xf numFmtId="49" fontId="151" fillId="0" borderId="1">
      <alignment horizontal="left" vertical="center"/>
      <protection locked="0"/>
    </xf>
    <xf numFmtId="4" fontId="131" fillId="0" borderId="1">
      <alignment horizontal="right" vertical="center"/>
      <protection locked="0"/>
    </xf>
    <xf numFmtId="49" fontId="128" fillId="0" borderId="1">
      <alignment horizontal="left" vertical="center"/>
      <protection locked="0"/>
    </xf>
    <xf numFmtId="49" fontId="150" fillId="0" borderId="1">
      <alignment horizontal="left" vertical="center"/>
      <protection locked="0"/>
    </xf>
    <xf numFmtId="4" fontId="128" fillId="0" borderId="1">
      <alignment horizontal="right" vertical="center"/>
      <protection locked="0"/>
    </xf>
    <xf numFmtId="188" fontId="152" fillId="0" borderId="0" applyFill="0" applyBorder="0" applyAlignment="0"/>
    <xf numFmtId="189" fontId="152" fillId="0" borderId="0" applyFill="0" applyBorder="0" applyAlignment="0"/>
    <xf numFmtId="188" fontId="152" fillId="0" borderId="0" applyFill="0" applyBorder="0" applyAlignment="0"/>
    <xf numFmtId="193" fontId="152" fillId="0" borderId="0" applyFill="0" applyBorder="0" applyAlignment="0"/>
    <xf numFmtId="189" fontId="152" fillId="0" borderId="0" applyFill="0" applyBorder="0" applyAlignment="0"/>
    <xf numFmtId="202" fontId="82" fillId="0" borderId="0" applyFont="0" applyFill="0" applyBorder="0" applyAlignment="0" applyProtection="0"/>
    <xf numFmtId="203" fontId="82" fillId="0" borderId="0" applyFont="0" applyFill="0" applyBorder="0" applyAlignment="0" applyProtection="0"/>
    <xf numFmtId="0" fontId="93" fillId="38" borderId="0" applyNumberFormat="0" applyBorder="0" applyAlignment="0" applyProtection="0"/>
    <xf numFmtId="0" fontId="52" fillId="13" borderId="0" applyNumberFormat="0" applyBorder="0" applyAlignment="0" applyProtection="0"/>
    <xf numFmtId="0" fontId="126" fillId="0" borderId="0" applyNumberFormat="0" applyFill="0" applyBorder="0" applyAlignment="0" applyProtection="0"/>
    <xf numFmtId="0" fontId="82" fillId="0" borderId="0"/>
    <xf numFmtId="0" fontId="24" fillId="0" borderId="0"/>
    <xf numFmtId="0" fontId="24" fillId="0" borderId="0"/>
    <xf numFmtId="9" fontId="153" fillId="0" borderId="0"/>
    <xf numFmtId="9" fontId="153" fillId="0" borderId="0"/>
    <xf numFmtId="0" fontId="25" fillId="5" borderId="21" applyNumberFormat="0" applyFont="0" applyAlignment="0" applyProtection="0"/>
    <xf numFmtId="0" fontId="25" fillId="5" borderId="21" applyNumberFormat="0" applyFont="0" applyAlignment="0" applyProtection="0"/>
    <xf numFmtId="4" fontId="114" fillId="80" borderId="1">
      <alignment horizontal="right" vertical="center"/>
      <protection locked="0"/>
    </xf>
    <xf numFmtId="4" fontId="114" fillId="81" borderId="1">
      <alignment horizontal="right" vertical="center"/>
      <protection locked="0"/>
    </xf>
    <xf numFmtId="4" fontId="114" fillId="78" borderId="1">
      <alignment horizontal="right" vertical="center"/>
      <protection locked="0"/>
    </xf>
    <xf numFmtId="192" fontId="122" fillId="0" borderId="0" applyFont="0" applyFill="0" applyBorder="0" applyAlignment="0" applyProtection="0"/>
    <xf numFmtId="194" fontId="122" fillId="0" borderId="0" applyFont="0" applyFill="0" applyBorder="0" applyAlignment="0" applyProtection="0"/>
    <xf numFmtId="10" fontId="24" fillId="0" borderId="0" applyFont="0" applyFill="0" applyBorder="0" applyAlignment="0" applyProtection="0"/>
    <xf numFmtId="204" fontId="122" fillId="0" borderId="0" applyFont="0" applyFill="0" applyBorder="0" applyAlignment="0" applyProtection="0"/>
    <xf numFmtId="188" fontId="154" fillId="0" borderId="0" applyFill="0" applyBorder="0" applyAlignment="0"/>
    <xf numFmtId="189" fontId="154" fillId="0" borderId="0" applyFill="0" applyBorder="0" applyAlignment="0"/>
    <xf numFmtId="188" fontId="154" fillId="0" borderId="0" applyFill="0" applyBorder="0" applyAlignment="0"/>
    <xf numFmtId="193" fontId="154" fillId="0" borderId="0" applyFill="0" applyBorder="0" applyAlignment="0"/>
    <xf numFmtId="189" fontId="154" fillId="0" borderId="0" applyFill="0" applyBorder="0" applyAlignment="0"/>
    <xf numFmtId="49" fontId="124" fillId="0" borderId="1">
      <alignment horizontal="left" vertical="center" wrapText="1"/>
      <protection locked="0"/>
    </xf>
    <xf numFmtId="0" fontId="155" fillId="3" borderId="0">
      <alignment horizontal="center" vertical="center"/>
    </xf>
    <xf numFmtId="0" fontId="155" fillId="43" borderId="0">
      <alignment horizontal="center" vertical="center"/>
    </xf>
    <xf numFmtId="0" fontId="155" fillId="3" borderId="0">
      <alignment horizontal="center" vertical="center"/>
    </xf>
    <xf numFmtId="0" fontId="156" fillId="3" borderId="0">
      <alignment horizontal="left" vertical="center"/>
    </xf>
    <xf numFmtId="0" fontId="156" fillId="43" borderId="0">
      <alignment horizontal="left" vertical="center"/>
    </xf>
    <xf numFmtId="0" fontId="156" fillId="3" borderId="0">
      <alignment horizontal="left" vertical="center"/>
    </xf>
    <xf numFmtId="0" fontId="24" fillId="0" borderId="0" applyNumberFormat="0" applyFill="0" applyBorder="0" applyAlignment="0" applyProtection="0"/>
    <xf numFmtId="0" fontId="58" fillId="0" borderId="0"/>
    <xf numFmtId="0" fontId="104" fillId="0" borderId="0"/>
    <xf numFmtId="1" fontId="157" fillId="0" borderId="0"/>
    <xf numFmtId="0" fontId="24" fillId="0" borderId="0" applyNumberFormat="0" applyFill="0" applyBorder="0" applyAlignment="0" applyProtection="0"/>
    <xf numFmtId="1" fontId="157" fillId="0" borderId="0"/>
    <xf numFmtId="49" fontId="136" fillId="0" borderId="0" applyFill="0" applyBorder="0" applyAlignment="0"/>
    <xf numFmtId="204" fontId="136" fillId="0" borderId="0" applyFill="0" applyBorder="0" applyAlignment="0"/>
    <xf numFmtId="205" fontId="136" fillId="0" borderId="0" applyFill="0" applyBorder="0" applyAlignment="0"/>
    <xf numFmtId="0" fontId="24" fillId="0" borderId="0" applyNumberFormat="0" applyFill="0" applyBorder="0" applyAlignment="0" applyProtection="0"/>
    <xf numFmtId="0" fontId="121" fillId="0" borderId="0">
      <alignment horizontal="centerContinuous"/>
    </xf>
    <xf numFmtId="0" fontId="121" fillId="0" borderId="0">
      <alignment horizontal="centerContinuous"/>
    </xf>
    <xf numFmtId="0" fontId="173" fillId="0" borderId="0">
      <alignment horizontal="center"/>
    </xf>
    <xf numFmtId="0" fontId="157" fillId="0" borderId="0"/>
    <xf numFmtId="206" fontId="24" fillId="0" borderId="0" applyFont="0" applyFill="0" applyBorder="0" applyAlignment="0" applyProtection="0"/>
    <xf numFmtId="207" fontId="24" fillId="0" borderId="0" applyFont="0" applyFill="0" applyBorder="0" applyAlignment="0" applyProtection="0"/>
    <xf numFmtId="0" fontId="94" fillId="0" borderId="0" applyNumberFormat="0" applyFill="0" applyBorder="0" applyAlignment="0" applyProtection="0"/>
    <xf numFmtId="0" fontId="41" fillId="71" borderId="0" applyNumberFormat="0" applyBorder="0" applyAlignment="0" applyProtection="0"/>
    <xf numFmtId="0" fontId="40" fillId="25" borderId="0" applyNumberFormat="0" applyBorder="0" applyAlignment="0" applyProtection="0"/>
    <xf numFmtId="0" fontId="41" fillId="82" borderId="0" applyNumberFormat="0" applyBorder="0" applyAlignment="0" applyProtection="0"/>
    <xf numFmtId="0" fontId="41" fillId="25" borderId="0" applyNumberFormat="0" applyBorder="0" applyAlignment="0" applyProtection="0"/>
    <xf numFmtId="0" fontId="41" fillId="17"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83" borderId="0" applyNumberFormat="0" applyBorder="0" applyAlignment="0" applyProtection="0"/>
    <xf numFmtId="0" fontId="40" fillId="26" borderId="0" applyNumberFormat="0" applyBorder="0" applyAlignment="0" applyProtection="0"/>
    <xf numFmtId="0" fontId="41" fillId="84" borderId="0" applyNumberFormat="0" applyBorder="0" applyAlignment="0" applyProtection="0"/>
    <xf numFmtId="0" fontId="41" fillId="26"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5" borderId="0" applyNumberFormat="0" applyBorder="0" applyAlignment="0" applyProtection="0"/>
    <xf numFmtId="0" fontId="40" fillId="27" borderId="0" applyNumberFormat="0" applyBorder="0" applyAlignment="0" applyProtection="0"/>
    <xf numFmtId="0" fontId="41" fillId="27" borderId="0" applyNumberFormat="0" applyBorder="0" applyAlignment="0" applyProtection="0"/>
    <xf numFmtId="0" fontId="41" fillId="85" borderId="0" applyNumberFormat="0" applyBorder="0" applyAlignment="0" applyProtection="0"/>
    <xf numFmtId="0" fontId="41" fillId="85" borderId="0" applyNumberFormat="0" applyBorder="0" applyAlignment="0" applyProtection="0"/>
    <xf numFmtId="0" fontId="41" fillId="85" borderId="0" applyNumberFormat="0" applyBorder="0" applyAlignment="0" applyProtection="0"/>
    <xf numFmtId="0" fontId="41" fillId="86" borderId="0" applyNumberFormat="0" applyBorder="0" applyAlignment="0" applyProtection="0"/>
    <xf numFmtId="0" fontId="40" fillId="19" borderId="0" applyNumberFormat="0" applyBorder="0" applyAlignment="0" applyProtection="0"/>
    <xf numFmtId="0" fontId="41" fillId="73" borderId="0" applyNumberFormat="0" applyBorder="0" applyAlignment="0" applyProtection="0"/>
    <xf numFmtId="0" fontId="41" fillId="19" borderId="0" applyNumberFormat="0" applyBorder="0" applyAlignment="0" applyProtection="0"/>
    <xf numFmtId="0" fontId="41" fillId="22" borderId="0" applyNumberFormat="0" applyBorder="0" applyAlignment="0" applyProtection="0"/>
    <xf numFmtId="0" fontId="41" fillId="86" borderId="0" applyNumberFormat="0" applyBorder="0" applyAlignment="0" applyProtection="0"/>
    <xf numFmtId="0" fontId="41" fillId="86" borderId="0" applyNumberFormat="0" applyBorder="0" applyAlignment="0" applyProtection="0"/>
    <xf numFmtId="0" fontId="41" fillId="86" borderId="0" applyNumberFormat="0" applyBorder="0" applyAlignment="0" applyProtection="0"/>
    <xf numFmtId="0" fontId="41" fillId="71" borderId="0" applyNumberFormat="0" applyBorder="0" applyAlignment="0" applyProtection="0"/>
    <xf numFmtId="0" fontId="40" fillId="17" borderId="0" applyNumberFormat="0" applyBorder="0" applyAlignment="0" applyProtection="0"/>
    <xf numFmtId="0" fontId="41" fillId="17"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87" borderId="0" applyNumberFormat="0" applyBorder="0" applyAlignment="0" applyProtection="0"/>
    <xf numFmtId="0" fontId="40" fillId="23" borderId="0" applyNumberFormat="0" applyBorder="0" applyAlignment="0" applyProtection="0"/>
    <xf numFmtId="0" fontId="41" fillId="23" borderId="0" applyNumberFormat="0" applyBorder="0" applyAlignment="0" applyProtection="0"/>
    <xf numFmtId="0" fontId="41" fillId="87" borderId="0" applyNumberFormat="0" applyBorder="0" applyAlignment="0" applyProtection="0"/>
    <xf numFmtId="0" fontId="41" fillId="87" borderId="0" applyNumberFormat="0" applyBorder="0" applyAlignment="0" applyProtection="0"/>
    <xf numFmtId="0" fontId="41" fillId="87" borderId="0" applyNumberFormat="0" applyBorder="0" applyAlignment="0" applyProtection="0"/>
    <xf numFmtId="0" fontId="41" fillId="25" borderId="0" applyNumberFormat="0" applyBorder="0" applyAlignment="0" applyProtection="0"/>
    <xf numFmtId="0" fontId="41" fillId="88" borderId="0" applyNumberFormat="0" applyBorder="0" applyProtection="0">
      <alignment horizontal="left"/>
    </xf>
    <xf numFmtId="0" fontId="41" fillId="88" borderId="0" applyNumberFormat="0" applyBorder="0" applyProtection="0">
      <alignment horizontal="left"/>
    </xf>
    <xf numFmtId="0" fontId="41" fillId="88" borderId="0" applyNumberFormat="0" applyBorder="0" applyProtection="0">
      <alignment horizontal="left"/>
    </xf>
    <xf numFmtId="0" fontId="41" fillId="88" borderId="0" applyNumberFormat="0" applyBorder="0" applyProtection="0">
      <alignment horizontal="left"/>
    </xf>
    <xf numFmtId="0" fontId="41" fillId="89" borderId="0" applyNumberFormat="0" applyBorder="0" applyProtection="0">
      <alignment horizontal="left"/>
    </xf>
    <xf numFmtId="0" fontId="41" fillId="26" borderId="0" applyNumberFormat="0" applyBorder="0" applyAlignment="0" applyProtection="0"/>
    <xf numFmtId="0" fontId="41" fillId="68" borderId="0" applyNumberFormat="0" applyBorder="0" applyProtection="0">
      <alignment horizontal="left"/>
    </xf>
    <xf numFmtId="0" fontId="41" fillId="68" borderId="0" applyNumberFormat="0" applyBorder="0" applyProtection="0">
      <alignment horizontal="left"/>
    </xf>
    <xf numFmtId="0" fontId="41" fillId="68" borderId="0" applyNumberFormat="0" applyBorder="0" applyProtection="0">
      <alignment horizontal="left"/>
    </xf>
    <xf numFmtId="0" fontId="41" fillId="68" borderId="0" applyNumberFormat="0" applyBorder="0" applyProtection="0">
      <alignment horizontal="left"/>
    </xf>
    <xf numFmtId="0" fontId="41" fillId="83" borderId="0" applyNumberFormat="0" applyBorder="0" applyProtection="0">
      <alignment horizontal="left"/>
    </xf>
    <xf numFmtId="0" fontId="41" fillId="27" borderId="0" applyNumberFormat="0" applyBorder="0" applyAlignment="0" applyProtection="0"/>
    <xf numFmtId="0" fontId="41" fillId="90" borderId="0" applyNumberFormat="0" applyBorder="0" applyProtection="0">
      <alignment horizontal="left"/>
    </xf>
    <xf numFmtId="0" fontId="41" fillId="90" borderId="0" applyNumberFormat="0" applyBorder="0" applyProtection="0">
      <alignment horizontal="left"/>
    </xf>
    <xf numFmtId="0" fontId="41" fillId="90" borderId="0" applyNumberFormat="0" applyBorder="0" applyProtection="0">
      <alignment horizontal="left"/>
    </xf>
    <xf numFmtId="0" fontId="41" fillId="90" borderId="0" applyNumberFormat="0" applyBorder="0" applyProtection="0">
      <alignment horizontal="left"/>
    </xf>
    <xf numFmtId="0" fontId="41" fillId="91" borderId="0" applyNumberFormat="0" applyBorder="0" applyProtection="0">
      <alignment horizontal="left"/>
    </xf>
    <xf numFmtId="0" fontId="41" fillId="19" borderId="0" applyNumberFormat="0" applyBorder="0" applyAlignment="0" applyProtection="0"/>
    <xf numFmtId="0" fontId="41" fillId="92" borderId="0" applyNumberFormat="0" applyBorder="0" applyProtection="0">
      <alignment horizontal="left"/>
    </xf>
    <xf numFmtId="0" fontId="41" fillId="92" borderId="0" applyNumberFormat="0" applyBorder="0" applyProtection="0">
      <alignment horizontal="left"/>
    </xf>
    <xf numFmtId="0" fontId="41" fillId="92" borderId="0" applyNumberFormat="0" applyBorder="0" applyProtection="0">
      <alignment horizontal="left"/>
    </xf>
    <xf numFmtId="0" fontId="41" fillId="92" borderId="0" applyNumberFormat="0" applyBorder="0" applyProtection="0">
      <alignment horizontal="left"/>
    </xf>
    <xf numFmtId="0" fontId="41" fillId="73" borderId="0" applyNumberFormat="0" applyBorder="0" applyProtection="0">
      <alignment horizontal="left"/>
    </xf>
    <xf numFmtId="0" fontId="41" fillId="17" borderId="0" applyNumberFormat="0" applyBorder="0" applyAlignment="0" applyProtection="0"/>
    <xf numFmtId="0" fontId="41" fillId="88" borderId="0" applyNumberFormat="0" applyBorder="0" applyProtection="0">
      <alignment horizontal="left"/>
    </xf>
    <xf numFmtId="0" fontId="41" fillId="88" borderId="0" applyNumberFormat="0" applyBorder="0" applyProtection="0">
      <alignment horizontal="left"/>
    </xf>
    <xf numFmtId="0" fontId="41" fillId="88" borderId="0" applyNumberFormat="0" applyBorder="0" applyProtection="0">
      <alignment horizontal="left"/>
    </xf>
    <xf numFmtId="0" fontId="41" fillId="88" borderId="0" applyNumberFormat="0" applyBorder="0" applyProtection="0">
      <alignment horizontal="left"/>
    </xf>
    <xf numFmtId="0" fontId="41" fillId="71" borderId="0" applyNumberFormat="0" applyBorder="0" applyProtection="0">
      <alignment horizontal="left"/>
    </xf>
    <xf numFmtId="0" fontId="41" fillId="23" borderId="0" applyNumberFormat="0" applyBorder="0" applyAlignment="0" applyProtection="0"/>
    <xf numFmtId="0" fontId="41" fillId="68" borderId="0" applyNumberFormat="0" applyBorder="0" applyProtection="0">
      <alignment horizontal="left"/>
    </xf>
    <xf numFmtId="0" fontId="41" fillId="68" borderId="0" applyNumberFormat="0" applyBorder="0" applyProtection="0">
      <alignment horizontal="left"/>
    </xf>
    <xf numFmtId="0" fontId="41" fillId="68" borderId="0" applyNumberFormat="0" applyBorder="0" applyProtection="0">
      <alignment horizontal="left"/>
    </xf>
    <xf numFmtId="0" fontId="41" fillId="68" borderId="0" applyNumberFormat="0" applyBorder="0" applyProtection="0">
      <alignment horizontal="left"/>
    </xf>
    <xf numFmtId="0" fontId="41" fillId="93" borderId="0" applyNumberFormat="0" applyBorder="0" applyProtection="0">
      <alignment horizontal="left"/>
    </xf>
    <xf numFmtId="0" fontId="57" fillId="4" borderId="15" applyNumberFormat="0" applyAlignment="0" applyProtection="0"/>
    <xf numFmtId="0" fontId="158" fillId="51" borderId="15" applyNumberFormat="0" applyProtection="0">
      <alignment horizontal="left"/>
    </xf>
    <xf numFmtId="0" fontId="158" fillId="51" borderId="15" applyNumberFormat="0" applyProtection="0">
      <alignment horizontal="left"/>
    </xf>
    <xf numFmtId="0" fontId="158" fillId="51" borderId="15" applyNumberFormat="0" applyProtection="0">
      <alignment horizontal="left"/>
    </xf>
    <xf numFmtId="0" fontId="158" fillId="51" borderId="15" applyNumberFormat="0" applyProtection="0">
      <alignment horizontal="left"/>
    </xf>
    <xf numFmtId="0" fontId="57" fillId="58" borderId="15" applyNumberFormat="0" applyProtection="0">
      <alignment horizontal="left"/>
    </xf>
    <xf numFmtId="0" fontId="50" fillId="4" borderId="15" applyNumberFormat="0" applyAlignment="0" applyProtection="0"/>
    <xf numFmtId="0" fontId="57" fillId="35" borderId="15" applyNumberFormat="0" applyAlignment="0" applyProtection="0"/>
    <xf numFmtId="0" fontId="57" fillId="4" borderId="15" applyNumberFormat="0" applyAlignment="0" applyProtection="0"/>
    <xf numFmtId="0" fontId="57" fillId="63" borderId="15" applyNumberFormat="0" applyAlignment="0" applyProtection="0"/>
    <xf numFmtId="0" fontId="57" fillId="63" borderId="15" applyNumberFormat="0" applyAlignment="0" applyProtection="0"/>
    <xf numFmtId="9" fontId="58"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57" fillId="0" borderId="0"/>
    <xf numFmtId="0" fontId="59" fillId="43" borderId="22" applyNumberFormat="0" applyAlignment="0" applyProtection="0"/>
    <xf numFmtId="0" fontId="53" fillId="11" borderId="22" applyNumberFormat="0" applyAlignment="0" applyProtection="0"/>
    <xf numFmtId="0" fontId="59" fillId="61" borderId="22" applyNumberFormat="0" applyAlignment="0" applyProtection="0"/>
    <xf numFmtId="0" fontId="59" fillId="11" borderId="22" applyNumberFormat="0" applyAlignment="0" applyProtection="0"/>
    <xf numFmtId="0" fontId="59" fillId="3" borderId="22" applyNumberFormat="0" applyAlignment="0" applyProtection="0"/>
    <xf numFmtId="0" fontId="59" fillId="43" borderId="22" applyNumberFormat="0" applyAlignment="0" applyProtection="0"/>
    <xf numFmtId="0" fontId="59" fillId="43" borderId="22" applyNumberFormat="0" applyAlignment="0" applyProtection="0"/>
    <xf numFmtId="0" fontId="59" fillId="43" borderId="22" applyNumberFormat="0" applyAlignment="0" applyProtection="0"/>
    <xf numFmtId="0" fontId="60" fillId="43" borderId="15" applyNumberFormat="0" applyAlignment="0" applyProtection="0"/>
    <xf numFmtId="0" fontId="43" fillId="11" borderId="15" applyNumberFormat="0" applyAlignment="0" applyProtection="0"/>
    <xf numFmtId="0" fontId="60" fillId="61" borderId="15" applyNumberFormat="0" applyAlignment="0" applyProtection="0"/>
    <xf numFmtId="0" fontId="60" fillId="11" borderId="15" applyNumberFormat="0" applyAlignment="0" applyProtection="0"/>
    <xf numFmtId="0" fontId="60" fillId="3" borderId="15" applyNumberFormat="0" applyAlignment="0" applyProtection="0"/>
    <xf numFmtId="0" fontId="60" fillId="43" borderId="15" applyNumberFormat="0" applyAlignment="0" applyProtection="0"/>
    <xf numFmtId="0" fontId="60" fillId="43" borderId="15" applyNumberFormat="0" applyAlignment="0" applyProtection="0"/>
    <xf numFmtId="0" fontId="60" fillId="43" borderId="15" applyNumberFormat="0" applyAlignment="0" applyProtection="0"/>
    <xf numFmtId="0" fontId="127" fillId="0" borderId="0" applyNumberFormat="0" applyFill="0" applyBorder="0" applyAlignment="0" applyProtection="0"/>
    <xf numFmtId="184" fontId="24" fillId="0" borderId="0" applyFont="0" applyFill="0" applyBorder="0" applyAlignment="0" applyProtection="0"/>
    <xf numFmtId="212" fontId="24" fillId="0" borderId="0" applyFill="0" applyBorder="0" applyAlignment="0" applyProtection="0"/>
    <xf numFmtId="184" fontId="24" fillId="0" borderId="0" applyFont="0" applyFill="0" applyBorder="0" applyAlignment="0" applyProtection="0"/>
    <xf numFmtId="184" fontId="122" fillId="0" borderId="0" applyFont="0" applyFill="0" applyBorder="0" applyAlignment="0" applyProtection="0"/>
    <xf numFmtId="169" fontId="23" fillId="0" borderId="0" applyFont="0" applyFill="0" applyBorder="0" applyAlignment="0" applyProtection="0"/>
    <xf numFmtId="0" fontId="73" fillId="9" borderId="0" applyNumberFormat="0" applyBorder="0" applyAlignment="0" applyProtection="0"/>
    <xf numFmtId="0" fontId="159" fillId="53" borderId="0" applyNumberFormat="0" applyBorder="0" applyProtection="0">
      <alignment horizontal="left"/>
    </xf>
    <xf numFmtId="0" fontId="159" fillId="53" borderId="0" applyNumberFormat="0" applyBorder="0" applyProtection="0">
      <alignment horizontal="left"/>
    </xf>
    <xf numFmtId="0" fontId="159" fillId="53" borderId="0" applyNumberFormat="0" applyBorder="0" applyProtection="0">
      <alignment horizontal="left"/>
    </xf>
    <xf numFmtId="0" fontId="159" fillId="53" borderId="0" applyNumberFormat="0" applyBorder="0" applyProtection="0">
      <alignment horizontal="left"/>
    </xf>
    <xf numFmtId="0" fontId="73" fillId="37" borderId="0" applyNumberFormat="0" applyBorder="0" applyProtection="0">
      <alignment horizontal="left"/>
    </xf>
    <xf numFmtId="0" fontId="160" fillId="0" borderId="40" applyNumberFormat="0" applyFill="0" applyProtection="0">
      <alignment horizontal="left"/>
    </xf>
    <xf numFmtId="0" fontId="160" fillId="0" borderId="40" applyNumberFormat="0" applyFill="0" applyProtection="0">
      <alignment horizontal="left"/>
    </xf>
    <xf numFmtId="0" fontId="160" fillId="0" borderId="40" applyNumberFormat="0" applyFill="0" applyProtection="0">
      <alignment horizontal="left"/>
    </xf>
    <xf numFmtId="0" fontId="160" fillId="0" borderId="40" applyNumberFormat="0" applyFill="0" applyProtection="0">
      <alignment horizontal="left"/>
    </xf>
    <xf numFmtId="0" fontId="174" fillId="0" borderId="17" applyNumberFormat="0" applyFill="0" applyAlignment="0" applyProtection="0"/>
    <xf numFmtId="0" fontId="174" fillId="0" borderId="17" applyNumberFormat="0" applyFill="0" applyAlignment="0" applyProtection="0"/>
    <xf numFmtId="0" fontId="161" fillId="0" borderId="41" applyNumberFormat="0" applyFill="0" applyProtection="0">
      <alignment horizontal="left"/>
    </xf>
    <xf numFmtId="0" fontId="161" fillId="0" borderId="41" applyNumberFormat="0" applyFill="0" applyProtection="0">
      <alignment horizontal="left"/>
    </xf>
    <xf numFmtId="0" fontId="161" fillId="0" borderId="41" applyNumberFormat="0" applyFill="0" applyProtection="0">
      <alignment horizontal="left"/>
    </xf>
    <xf numFmtId="0" fontId="161" fillId="0" borderId="41" applyNumberFormat="0" applyFill="0" applyProtection="0">
      <alignment horizontal="left"/>
    </xf>
    <xf numFmtId="0" fontId="175" fillId="0" borderId="18" applyNumberFormat="0" applyFill="0" applyAlignment="0" applyProtection="0"/>
    <xf numFmtId="0" fontId="175" fillId="0" borderId="18" applyNumberFormat="0" applyFill="0" applyAlignment="0" applyProtection="0"/>
    <xf numFmtId="0" fontId="162" fillId="0" borderId="42" applyNumberFormat="0" applyFill="0" applyProtection="0">
      <alignment horizontal="left"/>
    </xf>
    <xf numFmtId="0" fontId="162" fillId="0" borderId="42" applyNumberFormat="0" applyFill="0" applyProtection="0">
      <alignment horizontal="left"/>
    </xf>
    <xf numFmtId="0" fontId="162" fillId="0" borderId="42" applyNumberFormat="0" applyFill="0" applyProtection="0">
      <alignment horizontal="left"/>
    </xf>
    <xf numFmtId="0" fontId="162" fillId="0" borderId="42" applyNumberFormat="0" applyFill="0" applyProtection="0">
      <alignment horizontal="left"/>
    </xf>
    <xf numFmtId="0" fontId="176" fillId="0" borderId="19" applyNumberFormat="0" applyFill="0" applyAlignment="0" applyProtection="0"/>
    <xf numFmtId="0" fontId="176" fillId="0" borderId="19" applyNumberFormat="0" applyFill="0" applyAlignment="0" applyProtection="0"/>
    <xf numFmtId="0" fontId="162" fillId="0" borderId="0" applyNumberFormat="0" applyFill="0" applyBorder="0" applyProtection="0">
      <alignment horizontal="left"/>
    </xf>
    <xf numFmtId="0" fontId="162" fillId="0" borderId="0" applyNumberFormat="0" applyFill="0" applyBorder="0" applyProtection="0">
      <alignment horizontal="left"/>
    </xf>
    <xf numFmtId="0" fontId="162" fillId="0" borderId="0" applyNumberFormat="0" applyFill="0" applyBorder="0" applyProtection="0">
      <alignment horizontal="left"/>
    </xf>
    <xf numFmtId="0" fontId="162" fillId="0" borderId="0" applyNumberFormat="0" applyFill="0" applyBorder="0" applyProtection="0">
      <alignment horizontal="left"/>
    </xf>
    <xf numFmtId="0" fontId="176" fillId="0" borderId="0" applyNumberFormat="0" applyFill="0" applyBorder="0" applyAlignment="0" applyProtection="0"/>
    <xf numFmtId="0" fontId="176" fillId="0" borderId="0" applyNumberFormat="0" applyFill="0" applyBorder="0" applyAlignment="0" applyProtection="0"/>
    <xf numFmtId="0" fontId="12" fillId="0" borderId="0"/>
    <xf numFmtId="0" fontId="12" fillId="0" borderId="0"/>
    <xf numFmtId="0" fontId="12" fillId="0" borderId="0"/>
    <xf numFmtId="0" fontId="12" fillId="0" borderId="0"/>
    <xf numFmtId="0" fontId="39" fillId="0" borderId="0"/>
    <xf numFmtId="0" fontId="71" fillId="0" borderId="20" applyNumberFormat="0" applyFill="0" applyAlignment="0" applyProtection="0"/>
    <xf numFmtId="0" fontId="72" fillId="0" borderId="43" applyNumberFormat="0" applyFill="0" applyProtection="0">
      <alignment horizontal="left"/>
    </xf>
    <xf numFmtId="0" fontId="72" fillId="0" borderId="43" applyNumberFormat="0" applyFill="0" applyProtection="0">
      <alignment horizontal="left"/>
    </xf>
    <xf numFmtId="0" fontId="72" fillId="0" borderId="43" applyNumberFormat="0" applyFill="0" applyProtection="0">
      <alignment horizontal="left"/>
    </xf>
    <xf numFmtId="0" fontId="72" fillId="0" borderId="43" applyNumberFormat="0" applyFill="0" applyProtection="0">
      <alignment horizontal="left"/>
    </xf>
    <xf numFmtId="0" fontId="71" fillId="0" borderId="20" applyNumberFormat="0" applyFill="0" applyProtection="0">
      <alignment horizontal="left"/>
    </xf>
    <xf numFmtId="0" fontId="64" fillId="0" borderId="23" applyNumberFormat="0" applyFill="0" applyAlignment="0" applyProtection="0"/>
    <xf numFmtId="0" fontId="55" fillId="0" borderId="26"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5" fillId="24" borderId="16" applyNumberFormat="0" applyAlignment="0" applyProtection="0"/>
    <xf numFmtId="0" fontId="65" fillId="76" borderId="44" applyNumberFormat="0" applyProtection="0">
      <alignment horizontal="left"/>
    </xf>
    <xf numFmtId="0" fontId="65" fillId="76" borderId="44" applyNumberFormat="0" applyProtection="0">
      <alignment horizontal="left"/>
    </xf>
    <xf numFmtId="0" fontId="65" fillId="76" borderId="44" applyNumberFormat="0" applyProtection="0">
      <alignment horizontal="left"/>
    </xf>
    <xf numFmtId="0" fontId="65" fillId="76" borderId="44" applyNumberFormat="0" applyProtection="0">
      <alignment horizontal="left"/>
    </xf>
    <xf numFmtId="0" fontId="65" fillId="94" borderId="16" applyNumberFormat="0" applyProtection="0">
      <alignment horizontal="left"/>
    </xf>
    <xf numFmtId="0" fontId="44" fillId="24" borderId="16" applyNumberFormat="0" applyAlignment="0" applyProtection="0"/>
    <xf numFmtId="0" fontId="65" fillId="95" borderId="16" applyNumberFormat="0" applyAlignment="0" applyProtection="0"/>
    <xf numFmtId="0" fontId="65" fillId="24" borderId="16" applyNumberFormat="0" applyAlignment="0" applyProtection="0"/>
    <xf numFmtId="0" fontId="65" fillId="95" borderId="16" applyNumberFormat="0" applyAlignment="0" applyProtection="0"/>
    <xf numFmtId="0" fontId="65" fillId="95" borderId="16" applyNumberFormat="0" applyAlignment="0" applyProtection="0"/>
    <xf numFmtId="0" fontId="66" fillId="0" borderId="0" applyNumberFormat="0" applyFill="0" applyBorder="0" applyAlignment="0" applyProtection="0"/>
    <xf numFmtId="0" fontId="163" fillId="0" borderId="0" applyNumberFormat="0" applyFill="0" applyBorder="0" applyProtection="0">
      <alignment horizontal="left"/>
    </xf>
    <xf numFmtId="0" fontId="163" fillId="0" borderId="0" applyNumberFormat="0" applyFill="0" applyBorder="0" applyProtection="0">
      <alignment horizontal="left"/>
    </xf>
    <xf numFmtId="0" fontId="163" fillId="0" borderId="0" applyNumberFormat="0" applyFill="0" applyBorder="0" applyProtection="0">
      <alignment horizontal="left"/>
    </xf>
    <xf numFmtId="0" fontId="163" fillId="0" borderId="0" applyNumberFormat="0" applyFill="0" applyBorder="0" applyProtection="0">
      <alignment horizontal="left"/>
    </xf>
    <xf numFmtId="0" fontId="66" fillId="0" borderId="0" applyNumberFormat="0" applyFill="0" applyBorder="0" applyProtection="0">
      <alignment horizontal="left"/>
    </xf>
    <xf numFmtId="0" fontId="164"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67" fillId="63" borderId="0" applyNumberFormat="0" applyBorder="0" applyAlignment="0" applyProtection="0"/>
    <xf numFmtId="0" fontId="52" fillId="13" borderId="0" applyNumberFormat="0" applyBorder="0" applyAlignment="0" applyProtection="0"/>
    <xf numFmtId="0" fontId="67" fillId="1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168" fillId="63" borderId="0" applyNumberFormat="0" applyBorder="0" applyAlignment="0" applyProtection="0"/>
    <xf numFmtId="0" fontId="168" fillId="63" borderId="0" applyNumberFormat="0" applyBorder="0" applyAlignment="0" applyProtection="0"/>
    <xf numFmtId="0" fontId="60" fillId="11" borderId="15" applyNumberFormat="0" applyAlignment="0" applyProtection="0"/>
    <xf numFmtId="0" fontId="166" fillId="54" borderId="15" applyNumberFormat="0" applyProtection="0">
      <alignment horizontal="left"/>
    </xf>
    <xf numFmtId="0" fontId="166" fillId="54" borderId="15" applyNumberFormat="0" applyProtection="0">
      <alignment horizontal="left"/>
    </xf>
    <xf numFmtId="0" fontId="166" fillId="54" borderId="15" applyNumberFormat="0" applyProtection="0">
      <alignment horizontal="left"/>
    </xf>
    <xf numFmtId="0" fontId="166" fillId="54" borderId="15" applyNumberFormat="0" applyProtection="0">
      <alignment horizontal="left"/>
    </xf>
    <xf numFmtId="0" fontId="60" fillId="69" borderId="15" applyNumberFormat="0" applyProtection="0">
      <alignment horizontal="left"/>
    </xf>
    <xf numFmtId="0" fontId="177" fillId="0" borderId="0"/>
    <xf numFmtId="0" fontId="23"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4" fillId="0" borderId="0"/>
    <xf numFmtId="0" fontId="24" fillId="0" borderId="0"/>
    <xf numFmtId="0" fontId="58" fillId="0" borderId="0"/>
    <xf numFmtId="0" fontId="23" fillId="0" borderId="0"/>
    <xf numFmtId="0" fontId="23" fillId="0" borderId="0"/>
    <xf numFmtId="0" fontId="23" fillId="0" borderId="0"/>
    <xf numFmtId="0" fontId="23" fillId="0" borderId="0"/>
    <xf numFmtId="0" fontId="12" fillId="0" borderId="0"/>
    <xf numFmtId="0" fontId="12" fillId="0" borderId="0"/>
    <xf numFmtId="0" fontId="12" fillId="0" borderId="0"/>
    <xf numFmtId="0" fontId="12" fillId="0" borderId="0"/>
    <xf numFmtId="0" fontId="58" fillId="0" borderId="0"/>
    <xf numFmtId="0" fontId="5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0" fillId="0" borderId="0"/>
    <xf numFmtId="0" fontId="37" fillId="0" borderId="0"/>
    <xf numFmtId="0" fontId="24" fillId="0" borderId="0"/>
    <xf numFmtId="0" fontId="23" fillId="0" borderId="0"/>
    <xf numFmtId="0" fontId="38" fillId="0" borderId="0"/>
    <xf numFmtId="0" fontId="24" fillId="0" borderId="0"/>
    <xf numFmtId="0" fontId="24" fillId="0" borderId="0"/>
    <xf numFmtId="0" fontId="23" fillId="0" borderId="0"/>
    <xf numFmtId="0" fontId="23" fillId="0" borderId="0"/>
    <xf numFmtId="0" fontId="12" fillId="0" borderId="0"/>
    <xf numFmtId="0" fontId="12" fillId="0" borderId="0"/>
    <xf numFmtId="0" fontId="12" fillId="0" borderId="0"/>
    <xf numFmtId="0" fontId="12" fillId="0" borderId="0"/>
    <xf numFmtId="0" fontId="23" fillId="0" borderId="0"/>
    <xf numFmtId="0" fontId="23" fillId="0" borderId="0"/>
    <xf numFmtId="0" fontId="23" fillId="0" borderId="0"/>
    <xf numFmtId="0" fontId="23" fillId="0" borderId="0"/>
    <xf numFmtId="0" fontId="24"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0" borderId="0"/>
    <xf numFmtId="0" fontId="58" fillId="0" borderId="0"/>
    <xf numFmtId="0" fontId="23" fillId="0" borderId="0"/>
    <xf numFmtId="0" fontId="38" fillId="0" borderId="0"/>
    <xf numFmtId="0" fontId="38" fillId="0" borderId="0"/>
    <xf numFmtId="0" fontId="38" fillId="0" borderId="0"/>
    <xf numFmtId="0" fontId="38" fillId="0" borderId="0"/>
    <xf numFmtId="0" fontId="38" fillId="0" borderId="0"/>
    <xf numFmtId="0" fontId="23" fillId="0" borderId="0"/>
    <xf numFmtId="0" fontId="37" fillId="0" borderId="0"/>
    <xf numFmtId="0" fontId="23" fillId="0" borderId="0"/>
    <xf numFmtId="0" fontId="38" fillId="0" borderId="0"/>
    <xf numFmtId="0" fontId="38" fillId="0" borderId="0"/>
    <xf numFmtId="0" fontId="38" fillId="0" borderId="0"/>
    <xf numFmtId="0" fontId="23" fillId="0" borderId="0"/>
    <xf numFmtId="0" fontId="12"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12" fillId="0" borderId="0"/>
    <xf numFmtId="0" fontId="38" fillId="0" borderId="0"/>
    <xf numFmtId="0" fontId="12" fillId="0" borderId="0"/>
    <xf numFmtId="0" fontId="12" fillId="0" borderId="0"/>
    <xf numFmtId="0" fontId="12" fillId="0" borderId="0"/>
    <xf numFmtId="0" fontId="12" fillId="0" borderId="0"/>
    <xf numFmtId="0" fontId="38" fillId="0" borderId="0"/>
    <xf numFmtId="0" fontId="23" fillId="0" borderId="0"/>
    <xf numFmtId="0" fontId="12" fillId="0" borderId="0"/>
    <xf numFmtId="0" fontId="12" fillId="0" borderId="0"/>
    <xf numFmtId="0" fontId="12" fillId="0" borderId="0"/>
    <xf numFmtId="0" fontId="12" fillId="0" borderId="0"/>
    <xf numFmtId="0" fontId="132" fillId="0" borderId="0">
      <alignment horizontal="left"/>
    </xf>
    <xf numFmtId="0" fontId="24" fillId="0" borderId="0"/>
    <xf numFmtId="0" fontId="58" fillId="0" borderId="0"/>
    <xf numFmtId="0" fontId="38" fillId="0" borderId="0"/>
    <xf numFmtId="0" fontId="122" fillId="0" borderId="0"/>
    <xf numFmtId="0" fontId="3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applyNumberFormat="0" applyFont="0" applyFill="0" applyBorder="0" applyAlignment="0" applyProtection="0">
      <alignment vertical="top"/>
    </xf>
    <xf numFmtId="0" fontId="12" fillId="0" borderId="0"/>
    <xf numFmtId="0" fontId="24" fillId="0" borderId="0" applyNumberFormat="0" applyFont="0" applyFill="0" applyBorder="0" applyAlignment="0" applyProtection="0">
      <alignment vertical="top"/>
    </xf>
    <xf numFmtId="0" fontId="23" fillId="0" borderId="0"/>
    <xf numFmtId="0" fontId="24" fillId="0" borderId="0"/>
    <xf numFmtId="0" fontId="12" fillId="0" borderId="0"/>
    <xf numFmtId="0" fontId="37" fillId="0" borderId="0"/>
    <xf numFmtId="0" fontId="38" fillId="0" borderId="0"/>
    <xf numFmtId="0" fontId="178" fillId="0" borderId="0"/>
    <xf numFmtId="0" fontId="12" fillId="0" borderId="0"/>
    <xf numFmtId="0" fontId="12" fillId="0" borderId="0"/>
    <xf numFmtId="0" fontId="12" fillId="0" borderId="0"/>
    <xf numFmtId="0" fontId="12" fillId="0" borderId="0"/>
    <xf numFmtId="0" fontId="24" fillId="0" borderId="0"/>
    <xf numFmtId="0" fontId="140" fillId="0" borderId="0"/>
    <xf numFmtId="0" fontId="12" fillId="0" borderId="0"/>
    <xf numFmtId="0" fontId="23" fillId="0" borderId="0"/>
    <xf numFmtId="0" fontId="12" fillId="0" borderId="0"/>
    <xf numFmtId="0" fontId="24" fillId="0" borderId="0"/>
    <xf numFmtId="0" fontId="23" fillId="0" borderId="0"/>
    <xf numFmtId="0" fontId="64" fillId="0" borderId="26" applyNumberFormat="0" applyFill="0" applyAlignment="0" applyProtection="0"/>
    <xf numFmtId="0" fontId="64" fillId="0" borderId="45" applyNumberFormat="0" applyFill="0" applyProtection="0">
      <alignment horizontal="left"/>
    </xf>
    <xf numFmtId="0" fontId="64" fillId="0" borderId="45" applyNumberFormat="0" applyFill="0" applyProtection="0">
      <alignment horizontal="left"/>
    </xf>
    <xf numFmtId="0" fontId="64" fillId="0" borderId="45" applyNumberFormat="0" applyFill="0" applyProtection="0">
      <alignment horizontal="left"/>
    </xf>
    <xf numFmtId="0" fontId="64" fillId="0" borderId="45" applyNumberFormat="0" applyFill="0" applyProtection="0">
      <alignment horizontal="left"/>
    </xf>
    <xf numFmtId="0" fontId="64" fillId="0" borderId="26" applyNumberFormat="0" applyFill="0" applyProtection="0">
      <alignment horizontal="left"/>
    </xf>
    <xf numFmtId="0" fontId="69" fillId="45" borderId="0" applyNumberFormat="0" applyBorder="0" applyAlignment="0" applyProtection="0"/>
    <xf numFmtId="0" fontId="167" fillId="8" borderId="0" applyNumberFormat="0" applyBorder="0" applyAlignment="0" applyProtection="0"/>
    <xf numFmtId="0" fontId="69" fillId="8"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8" borderId="0" applyNumberFormat="0" applyBorder="0" applyAlignment="0" applyProtection="0"/>
    <xf numFmtId="0" fontId="69" fillId="96" borderId="0" applyNumberFormat="0" applyBorder="0" applyProtection="0">
      <alignment horizontal="left"/>
    </xf>
    <xf numFmtId="0" fontId="69" fillId="96" borderId="0" applyNumberFormat="0" applyBorder="0" applyProtection="0">
      <alignment horizontal="left"/>
    </xf>
    <xf numFmtId="0" fontId="69" fillId="96" borderId="0" applyNumberFormat="0" applyBorder="0" applyProtection="0">
      <alignment horizontal="left"/>
    </xf>
    <xf numFmtId="0" fontId="69" fillId="96" borderId="0" applyNumberFormat="0" applyBorder="0" applyProtection="0">
      <alignment horizontal="left"/>
    </xf>
    <xf numFmtId="0" fontId="69" fillId="52" borderId="0" applyNumberFormat="0" applyBorder="0" applyProtection="0">
      <alignment horizontal="left"/>
    </xf>
    <xf numFmtId="0" fontId="70" fillId="0" borderId="0" applyNumberFormat="0" applyFill="0" applyBorder="0" applyAlignment="0" applyProtection="0"/>
    <xf numFmtId="0" fontId="45" fillId="0" borderId="0" applyNumberFormat="0" applyFill="0" applyBorder="0" applyAlignment="0" applyProtection="0"/>
    <xf numFmtId="0" fontId="11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09" fontId="171" fillId="0" borderId="0" applyBorder="0">
      <alignment horizontal="center" vertical="center" wrapText="1"/>
      <protection locked="0"/>
    </xf>
    <xf numFmtId="0" fontId="23" fillId="5" borderId="21" applyNumberFormat="0" applyFont="0" applyAlignment="0" applyProtection="0"/>
    <xf numFmtId="0" fontId="23" fillId="5" borderId="21" applyNumberFormat="0" applyFont="0" applyAlignment="0" applyProtection="0"/>
    <xf numFmtId="0" fontId="58" fillId="38" borderId="21" applyNumberFormat="0" applyAlignment="0" applyProtection="0"/>
    <xf numFmtId="0" fontId="39" fillId="5" borderId="21" applyNumberFormat="0" applyFont="0" applyAlignment="0" applyProtection="0"/>
    <xf numFmtId="0" fontId="38" fillId="38" borderId="21" applyNumberFormat="0" applyAlignment="0" applyProtection="0"/>
    <xf numFmtId="0" fontId="23" fillId="5" borderId="21" applyNumberFormat="0" applyFont="0" applyAlignment="0" applyProtection="0"/>
    <xf numFmtId="0" fontId="38" fillId="5" borderId="21" applyNumberFormat="0" applyFont="0" applyAlignment="0" applyProtection="0"/>
    <xf numFmtId="0" fontId="58" fillId="38" borderId="21" applyNumberFormat="0" applyAlignment="0" applyProtection="0"/>
    <xf numFmtId="0" fontId="58" fillId="38" borderId="21" applyNumberFormat="0" applyAlignment="0" applyProtection="0"/>
    <xf numFmtId="0" fontId="24" fillId="38" borderId="21" applyNumberFormat="0" applyAlignment="0" applyProtection="0"/>
    <xf numFmtId="0" fontId="24" fillId="38" borderId="21" applyNumberFormat="0" applyAlignment="0" applyProtection="0"/>
    <xf numFmtId="0" fontId="23" fillId="5" borderId="21" applyNumberFormat="0" applyFont="0" applyAlignment="0" applyProtection="0"/>
    <xf numFmtId="0" fontId="132" fillId="70" borderId="21" applyNumberFormat="0" applyProtection="0">
      <alignment horizontal="left"/>
    </xf>
    <xf numFmtId="0" fontId="132" fillId="70" borderId="21" applyNumberFormat="0" applyProtection="0">
      <alignment horizontal="left"/>
    </xf>
    <xf numFmtId="0" fontId="132" fillId="70" borderId="21" applyNumberFormat="0" applyProtection="0">
      <alignment horizontal="left"/>
    </xf>
    <xf numFmtId="0" fontId="132" fillId="70" borderId="21" applyNumberFormat="0" applyProtection="0">
      <alignment horizontal="left"/>
    </xf>
    <xf numFmtId="0" fontId="132" fillId="97" borderId="21" applyNumberFormat="0" applyProtection="0">
      <alignment horizontal="left"/>
    </xf>
    <xf numFmtId="9" fontId="38" fillId="0" borderId="0" applyFont="0" applyFill="0" applyBorder="0" applyAlignment="0" applyProtection="0"/>
    <xf numFmtId="9" fontId="38" fillId="0" borderId="0" applyFont="0" applyFill="0" applyBorder="0" applyAlignment="0" applyProtection="0"/>
    <xf numFmtId="9" fontId="24" fillId="0" borderId="0" applyFill="0" applyBorder="0" applyAlignment="0" applyProtection="0"/>
    <xf numFmtId="9" fontId="123" fillId="0" borderId="0" applyFont="0" applyFill="0" applyBorder="0" applyAlignment="0" applyProtection="0"/>
    <xf numFmtId="9" fontId="104" fillId="0" borderId="0"/>
    <xf numFmtId="9" fontId="24" fillId="0" borderId="0" applyBorder="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4" fillId="0" borderId="0" applyFill="0" applyBorder="0" applyAlignment="0" applyProtection="0"/>
    <xf numFmtId="9" fontId="120"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8" fillId="0" borderId="0" applyFill="0" applyBorder="0" applyAlignment="0" applyProtection="0"/>
    <xf numFmtId="9" fontId="23" fillId="0" borderId="0" applyFont="0" applyFill="0" applyBorder="0" applyAlignment="0" applyProtection="0"/>
    <xf numFmtId="9" fontId="24" fillId="0" borderId="0" applyFill="0" applyBorder="0" applyAlignment="0" applyProtection="0"/>
    <xf numFmtId="0" fontId="59" fillId="11" borderId="22" applyNumberFormat="0" applyAlignment="0" applyProtection="0"/>
    <xf numFmtId="0" fontId="59" fillId="69" borderId="22" applyNumberFormat="0" applyProtection="0">
      <alignment horizontal="left"/>
    </xf>
    <xf numFmtId="0" fontId="59" fillId="69" borderId="22" applyNumberFormat="0" applyProtection="0">
      <alignment horizontal="left"/>
    </xf>
    <xf numFmtId="0" fontId="59" fillId="61" borderId="22" applyNumberFormat="0" applyAlignment="0" applyProtection="0"/>
    <xf numFmtId="0" fontId="64" fillId="54" borderId="46" applyNumberFormat="0" applyProtection="0">
      <alignment horizontal="left"/>
    </xf>
    <xf numFmtId="0" fontId="64" fillId="54" borderId="46" applyNumberFormat="0" applyProtection="0">
      <alignment horizontal="left"/>
    </xf>
    <xf numFmtId="0" fontId="64" fillId="54" borderId="46" applyNumberFormat="0" applyProtection="0">
      <alignment horizontal="left"/>
    </xf>
    <xf numFmtId="0" fontId="64" fillId="54" borderId="46" applyNumberFormat="0" applyProtection="0">
      <alignment horizontal="left"/>
    </xf>
    <xf numFmtId="0" fontId="51" fillId="0" borderId="20" applyNumberFormat="0" applyFill="0" applyAlignment="0" applyProtection="0"/>
    <xf numFmtId="0" fontId="71" fillId="0" borderId="20" applyNumberFormat="0" applyFill="0" applyAlignment="0" applyProtection="0"/>
    <xf numFmtId="0" fontId="67" fillId="13" borderId="0" applyNumberFormat="0" applyBorder="0" applyAlignment="0" applyProtection="0"/>
    <xf numFmtId="0" fontId="168" fillId="70" borderId="0" applyNumberFormat="0" applyBorder="0" applyProtection="0">
      <alignment horizontal="left"/>
    </xf>
    <xf numFmtId="0" fontId="168" fillId="70" borderId="0" applyNumberFormat="0" applyBorder="0" applyProtection="0">
      <alignment horizontal="left"/>
    </xf>
    <xf numFmtId="0" fontId="168" fillId="70" borderId="0" applyNumberFormat="0" applyBorder="0" applyProtection="0">
      <alignment horizontal="left"/>
    </xf>
    <xf numFmtId="0" fontId="168" fillId="70" borderId="0" applyNumberFormat="0" applyBorder="0" applyProtection="0">
      <alignment horizontal="left"/>
    </xf>
    <xf numFmtId="0" fontId="67" fillId="98" borderId="0" applyNumberFormat="0" applyBorder="0" applyProtection="0">
      <alignment horizontal="left"/>
    </xf>
    <xf numFmtId="0" fontId="134" fillId="0" borderId="0"/>
    <xf numFmtId="0" fontId="134" fillId="0" borderId="0"/>
    <xf numFmtId="0" fontId="24" fillId="0" borderId="0"/>
    <xf numFmtId="0" fontId="169" fillId="0" borderId="1">
      <alignment vertical="center" wrapText="1"/>
    </xf>
    <xf numFmtId="0" fontId="23" fillId="0" borderId="0">
      <alignment vertical="justify"/>
    </xf>
    <xf numFmtId="0" fontId="72" fillId="0" borderId="0" applyNumberFormat="0" applyFill="0" applyBorder="0" applyAlignment="0" applyProtection="0"/>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0" fillId="0" borderId="0" applyNumberFormat="0" applyFill="0" applyBorder="0" applyAlignment="0" applyProtection="0"/>
    <xf numFmtId="0" fontId="70" fillId="0" borderId="0" applyNumberFormat="0" applyFill="0" applyBorder="0" applyProtection="0">
      <alignment horizontal="left"/>
    </xf>
    <xf numFmtId="0" fontId="70" fillId="0" borderId="0" applyNumberFormat="0" applyFill="0" applyBorder="0" applyProtection="0">
      <alignment horizontal="left"/>
    </xf>
    <xf numFmtId="0" fontId="70" fillId="0" borderId="0" applyNumberFormat="0" applyFill="0" applyBorder="0" applyProtection="0">
      <alignment horizontal="left"/>
    </xf>
    <xf numFmtId="0" fontId="70" fillId="0" borderId="0" applyNumberFormat="0" applyFill="0" applyBorder="0" applyProtection="0">
      <alignment horizontal="left"/>
    </xf>
    <xf numFmtId="0" fontId="70" fillId="0" borderId="0" applyNumberFormat="0" applyFill="0" applyBorder="0" applyProtection="0">
      <alignment horizontal="left"/>
    </xf>
    <xf numFmtId="0" fontId="56" fillId="0" borderId="0" applyNumberFormat="0" applyFill="0" applyBorder="0" applyAlignment="0" applyProtection="0"/>
    <xf numFmtId="0" fontId="72" fillId="0" borderId="0" applyNumberFormat="0" applyFill="0" applyBorder="0" applyAlignment="0" applyProtection="0"/>
    <xf numFmtId="164" fontId="170" fillId="0" borderId="0" applyFont="0" applyFill="0" applyBorder="0" applyAlignment="0" applyProtection="0"/>
    <xf numFmtId="165" fontId="170"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8" fontId="38" fillId="0" borderId="0" applyFont="0" applyFill="0" applyBorder="0" applyAlignment="0" applyProtection="0"/>
    <xf numFmtId="165" fontId="24" fillId="0" borderId="0" applyFont="0" applyFill="0" applyBorder="0" applyAlignment="0" applyProtection="0"/>
    <xf numFmtId="211" fontId="58" fillId="0" borderId="0" applyFill="0" applyBorder="0" applyAlignment="0" applyProtection="0"/>
    <xf numFmtId="177" fontId="58" fillId="0" borderId="0" applyFill="0" applyBorder="0" applyAlignment="0" applyProtection="0"/>
    <xf numFmtId="165" fontId="38" fillId="0" borderId="0" applyFont="0" applyFill="0" applyBorder="0" applyAlignment="0" applyProtection="0"/>
    <xf numFmtId="165" fontId="24" fillId="0" borderId="0" applyFont="0" applyFill="0" applyBorder="0" applyAlignment="0" applyProtection="0"/>
    <xf numFmtId="177" fontId="24" fillId="0" borderId="0" applyFill="0" applyBorder="0" applyAlignment="0" applyProtection="0"/>
    <xf numFmtId="177" fontId="58"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208" fontId="24" fillId="0" borderId="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86" fontId="58" fillId="0" borderId="0" applyFill="0" applyBorder="0" applyAlignment="0" applyProtection="0"/>
    <xf numFmtId="171" fontId="23" fillId="0" borderId="0" applyFont="0" applyFill="0" applyBorder="0" applyAlignment="0" applyProtection="0"/>
    <xf numFmtId="210" fontId="58" fillId="0" borderId="0" applyFill="0" applyBorder="0" applyAlignment="0" applyProtection="0"/>
    <xf numFmtId="186" fontId="58" fillId="0" borderId="0" applyFill="0" applyBorder="0" applyAlignment="0" applyProtection="0"/>
    <xf numFmtId="186" fontId="24" fillId="0" borderId="0" applyFill="0" applyBorder="0" applyAlignment="0" applyProtection="0"/>
    <xf numFmtId="171" fontId="23" fillId="0" borderId="0" applyFont="0" applyFill="0" applyBorder="0" applyAlignment="0" applyProtection="0"/>
    <xf numFmtId="170"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66" fontId="23" fillId="0" borderId="0" applyFont="0" applyFill="0" applyBorder="0" applyAlignment="0" applyProtection="0"/>
    <xf numFmtId="170" fontId="23" fillId="0" borderId="0" applyFont="0" applyFill="0" applyBorder="0" applyAlignment="0" applyProtection="0"/>
    <xf numFmtId="213" fontId="24" fillId="0" borderId="0" applyFill="0" applyBorder="0" applyAlignment="0" applyProtection="0"/>
    <xf numFmtId="170" fontId="38" fillId="0" borderId="0" applyFont="0" applyFill="0" applyBorder="0" applyAlignment="0" applyProtection="0"/>
    <xf numFmtId="171" fontId="38" fillId="0" borderId="0" applyFont="0" applyFill="0" applyBorder="0" applyAlignment="0" applyProtection="0"/>
    <xf numFmtId="167" fontId="23" fillId="0" borderId="0" applyFont="0" applyFill="0" applyBorder="0" applyAlignment="0" applyProtection="0"/>
    <xf numFmtId="171" fontId="23" fillId="0" borderId="0" applyFont="0" applyFill="0" applyBorder="0" applyAlignment="0" applyProtection="0"/>
    <xf numFmtId="165" fontId="122" fillId="0" borderId="0" applyFill="0" applyBorder="0" applyAlignment="0" applyProtection="0"/>
    <xf numFmtId="166" fontId="23" fillId="0" borderId="0" applyFont="0" applyFill="0" applyBorder="0" applyAlignment="0" applyProtection="0"/>
    <xf numFmtId="0" fontId="46" fillId="9" borderId="0" applyNumberFormat="0" applyBorder="0" applyAlignment="0" applyProtection="0"/>
    <xf numFmtId="0" fontId="73" fillId="37" borderId="0" applyNumberFormat="0" applyBorder="0" applyAlignment="0" applyProtection="0"/>
    <xf numFmtId="0" fontId="73" fillId="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209" fontId="171" fillId="42" borderId="35" applyFill="0" applyBorder="0">
      <alignment horizontal="center" vertical="center" wrapText="1"/>
      <protection locked="0"/>
    </xf>
    <xf numFmtId="200" fontId="172" fillId="0" borderId="0">
      <alignment wrapText="1"/>
    </xf>
    <xf numFmtId="200" fontId="139" fillId="0" borderId="0">
      <alignment wrapText="1"/>
    </xf>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38" fillId="0" borderId="0"/>
    <xf numFmtId="0" fontId="38" fillId="43" borderId="0" applyNumberFormat="0" applyBorder="0" applyAlignment="0" applyProtection="0"/>
    <xf numFmtId="0" fontId="38" fillId="7" borderId="0" applyNumberFormat="0" applyBorder="0" applyAlignment="0" applyProtection="0"/>
    <xf numFmtId="0" fontId="38" fillId="43"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 borderId="0" applyNumberFormat="0" applyBorder="0" applyAlignment="0" applyProtection="0"/>
    <xf numFmtId="0" fontId="38" fillId="4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44" borderId="0" applyNumberFormat="0" applyBorder="0" applyAlignment="0" applyProtection="0"/>
    <xf numFmtId="0" fontId="38" fillId="8"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4" borderId="0" applyNumberFormat="0" applyBorder="0" applyAlignment="0" applyProtection="0"/>
    <xf numFmtId="0" fontId="38" fillId="4" borderId="0" applyNumberFormat="0" applyBorder="0" applyAlignment="0" applyProtection="0"/>
    <xf numFmtId="0" fontId="38" fillId="44"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8" borderId="0" applyNumberFormat="0" applyBorder="0" applyAlignment="0" applyProtection="0"/>
    <xf numFmtId="0" fontId="38" fillId="9" borderId="0" applyNumberFormat="0" applyBorder="0" applyAlignment="0" applyProtection="0"/>
    <xf numFmtId="0" fontId="38" fillId="38"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5"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6" borderId="0" applyNumberFormat="0" applyBorder="0" applyAlignment="0" applyProtection="0"/>
    <xf numFmtId="0" fontId="38" fillId="43" borderId="0" applyNumberFormat="0" applyBorder="0" applyAlignment="0" applyProtection="0"/>
    <xf numFmtId="0" fontId="38" fillId="3" borderId="0" applyNumberFormat="0" applyBorder="0" applyAlignment="0" applyProtection="0"/>
    <xf numFmtId="0" fontId="38" fillId="4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47" borderId="0" applyNumberFormat="0" applyBorder="0" applyAlignment="0" applyProtection="0"/>
    <xf numFmtId="0" fontId="38" fillId="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4" borderId="0" applyNumberFormat="0" applyBorder="0" applyAlignment="0" applyProtection="0"/>
    <xf numFmtId="0" fontId="38" fillId="4" borderId="0" applyNumberFormat="0" applyBorder="0" applyAlignment="0" applyProtection="0"/>
    <xf numFmtId="0" fontId="38" fillId="44" borderId="0" applyNumberFormat="0" applyBorder="0" applyAlignment="0" applyProtection="0"/>
    <xf numFmtId="0" fontId="38" fillId="35"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7" borderId="0" applyNumberFormat="0" applyBorder="0" applyAlignment="0" applyProtection="0"/>
    <xf numFmtId="0" fontId="38" fillId="49" borderId="0" applyNumberFormat="0" applyBorder="0" applyProtection="0">
      <alignment horizontal="left"/>
    </xf>
    <xf numFmtId="0" fontId="38" fillId="49" borderId="0" applyNumberFormat="0" applyBorder="0" applyProtection="0">
      <alignment horizontal="left"/>
    </xf>
    <xf numFmtId="0" fontId="38" fillId="49" borderId="0" applyNumberFormat="0" applyBorder="0" applyProtection="0">
      <alignment horizontal="left"/>
    </xf>
    <xf numFmtId="0" fontId="38" fillId="49" borderId="0" applyNumberFormat="0" applyBorder="0" applyProtection="0">
      <alignment horizontal="left"/>
    </xf>
    <xf numFmtId="0" fontId="38" fillId="8" borderId="0" applyNumberFormat="0" applyBorder="0" applyAlignment="0" applyProtection="0"/>
    <xf numFmtId="0" fontId="38" fillId="51" borderId="0" applyNumberFormat="0" applyBorder="0" applyProtection="0">
      <alignment horizontal="left"/>
    </xf>
    <xf numFmtId="0" fontId="38" fillId="51" borderId="0" applyNumberFormat="0" applyBorder="0" applyProtection="0">
      <alignment horizontal="left"/>
    </xf>
    <xf numFmtId="0" fontId="38" fillId="51" borderId="0" applyNumberFormat="0" applyBorder="0" applyProtection="0">
      <alignment horizontal="left"/>
    </xf>
    <xf numFmtId="0" fontId="38" fillId="51" borderId="0" applyNumberFormat="0" applyBorder="0" applyProtection="0">
      <alignment horizontal="left"/>
    </xf>
    <xf numFmtId="0" fontId="38" fillId="9" borderId="0" applyNumberFormat="0" applyBorder="0" applyAlignment="0" applyProtection="0"/>
    <xf numFmtId="0" fontId="38" fillId="53" borderId="0" applyNumberFormat="0" applyBorder="0" applyProtection="0">
      <alignment horizontal="left"/>
    </xf>
    <xf numFmtId="0" fontId="38" fillId="53" borderId="0" applyNumberFormat="0" applyBorder="0" applyProtection="0">
      <alignment horizontal="left"/>
    </xf>
    <xf numFmtId="0" fontId="38" fillId="53" borderId="0" applyNumberFormat="0" applyBorder="0" applyProtection="0">
      <alignment horizontal="left"/>
    </xf>
    <xf numFmtId="0" fontId="38" fillId="53" borderId="0" applyNumberFormat="0" applyBorder="0" applyProtection="0">
      <alignment horizontal="left"/>
    </xf>
    <xf numFmtId="0" fontId="38" fillId="10" borderId="0" applyNumberFormat="0" applyBorder="0" applyAlignment="0" applyProtection="0"/>
    <xf numFmtId="0" fontId="38" fillId="54" borderId="0" applyNumberFormat="0" applyBorder="0" applyProtection="0">
      <alignment horizontal="left"/>
    </xf>
    <xf numFmtId="0" fontId="38" fillId="54" borderId="0" applyNumberFormat="0" applyBorder="0" applyProtection="0">
      <alignment horizontal="left"/>
    </xf>
    <xf numFmtId="0" fontId="38" fillId="54" borderId="0" applyNumberFormat="0" applyBorder="0" applyProtection="0">
      <alignment horizontal="left"/>
    </xf>
    <xf numFmtId="0" fontId="38" fillId="54" borderId="0" applyNumberFormat="0" applyBorder="0" applyProtection="0">
      <alignment horizontal="left"/>
    </xf>
    <xf numFmtId="0" fontId="38" fillId="6" borderId="0" applyNumberFormat="0" applyBorder="0" applyAlignment="0" applyProtection="0"/>
    <xf numFmtId="0" fontId="38" fillId="56" borderId="0" applyNumberFormat="0" applyBorder="0" applyProtection="0">
      <alignment horizontal="left"/>
    </xf>
    <xf numFmtId="0" fontId="38" fillId="56" borderId="0" applyNumberFormat="0" applyBorder="0" applyProtection="0">
      <alignment horizontal="left"/>
    </xf>
    <xf numFmtId="0" fontId="38" fillId="56" borderId="0" applyNumberFormat="0" applyBorder="0" applyProtection="0">
      <alignment horizontal="left"/>
    </xf>
    <xf numFmtId="0" fontId="38" fillId="56" borderId="0" applyNumberFormat="0" applyBorder="0" applyProtection="0">
      <alignment horizontal="left"/>
    </xf>
    <xf numFmtId="0" fontId="38" fillId="4" borderId="0" applyNumberFormat="0" applyBorder="0" applyAlignment="0" applyProtection="0"/>
    <xf numFmtId="0" fontId="38" fillId="57" borderId="0" applyNumberFormat="0" applyBorder="0" applyProtection="0">
      <alignment horizontal="left"/>
    </xf>
    <xf numFmtId="0" fontId="38" fillId="57" borderId="0" applyNumberFormat="0" applyBorder="0" applyProtection="0">
      <alignment horizontal="left"/>
    </xf>
    <xf numFmtId="0" fontId="38" fillId="57" borderId="0" applyNumberFormat="0" applyBorder="0" applyProtection="0">
      <alignment horizontal="left"/>
    </xf>
    <xf numFmtId="0" fontId="38" fillId="57" borderId="0" applyNumberFormat="0" applyBorder="0" applyProtection="0">
      <alignment horizontal="left"/>
    </xf>
    <xf numFmtId="0" fontId="38" fillId="59" borderId="0" applyNumberFormat="0" applyBorder="0" applyAlignment="0" applyProtection="0"/>
    <xf numFmtId="0" fontId="38" fillId="1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59" borderId="0" applyNumberFormat="0" applyBorder="0" applyAlignment="0" applyProtection="0"/>
    <xf numFmtId="0" fontId="38" fillId="11" borderId="0" applyNumberFormat="0" applyBorder="0" applyAlignment="0" applyProtection="0"/>
    <xf numFmtId="0" fontId="38" fillId="59"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38" fillId="62" borderId="0" applyNumberFormat="0" applyBorder="0" applyAlignment="0" applyProtection="0"/>
    <xf numFmtId="0" fontId="38" fillId="1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15"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63" borderId="0" applyNumberFormat="0" applyBorder="0" applyAlignment="0" applyProtection="0"/>
    <xf numFmtId="0" fontId="38" fillId="1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59" borderId="0" applyNumberFormat="0" applyBorder="0" applyAlignment="0" applyProtection="0"/>
    <xf numFmtId="0" fontId="38" fillId="10" borderId="0" applyNumberFormat="0" applyBorder="0" applyAlignment="0" applyProtection="0"/>
    <xf numFmtId="0" fontId="38" fillId="59" borderId="0" applyNumberFormat="0" applyBorder="0" applyAlignment="0" applyProtection="0"/>
    <xf numFmtId="0" fontId="38" fillId="46" borderId="0" applyNumberFormat="0" applyBorder="0" applyAlignment="0" applyProtection="0"/>
    <xf numFmtId="0" fontId="38" fillId="59" borderId="0" applyNumberFormat="0" applyBorder="0" applyAlignment="0" applyProtection="0"/>
    <xf numFmtId="0" fontId="38" fillId="11" borderId="0" applyNumberFormat="0" applyBorder="0" applyAlignment="0" applyProtection="0"/>
    <xf numFmtId="0" fontId="38" fillId="59"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38" fillId="65" borderId="0" applyNumberFormat="0" applyBorder="0" applyAlignment="0" applyProtection="0"/>
    <xf numFmtId="0" fontId="38" fillId="14" borderId="0" applyNumberFormat="0" applyBorder="0" applyAlignment="0" applyProtection="0"/>
    <xf numFmtId="0" fontId="38" fillId="65"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8" fillId="65"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44" borderId="0" applyNumberFormat="0" applyBorder="0" applyAlignment="0" applyProtection="0"/>
    <xf numFmtId="0" fontId="38" fillId="16" borderId="0" applyNumberFormat="0" applyBorder="0" applyAlignment="0" applyProtection="0"/>
    <xf numFmtId="0" fontId="38" fillId="44" borderId="0" applyNumberFormat="0" applyBorder="0" applyAlignment="0" applyProtection="0"/>
    <xf numFmtId="0" fontId="38" fillId="66" borderId="0" applyNumberFormat="0" applyBorder="0" applyAlignment="0" applyProtection="0"/>
    <xf numFmtId="0" fontId="38" fillId="44" borderId="0" applyNumberFormat="0" applyBorder="0" applyAlignment="0" applyProtection="0"/>
    <xf numFmtId="0" fontId="38" fillId="4" borderId="0" applyNumberFormat="0" applyBorder="0" applyAlignment="0" applyProtection="0"/>
    <xf numFmtId="0" fontId="38" fillId="44"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14" borderId="0" applyNumberFormat="0" applyBorder="0" applyAlignment="0" applyProtection="0"/>
    <xf numFmtId="0" fontId="38" fillId="56" borderId="0" applyNumberFormat="0" applyBorder="0" applyProtection="0">
      <alignment horizontal="left"/>
    </xf>
    <xf numFmtId="0" fontId="38" fillId="56" borderId="0" applyNumberFormat="0" applyBorder="0" applyProtection="0">
      <alignment horizontal="left"/>
    </xf>
    <xf numFmtId="0" fontId="38" fillId="56" borderId="0" applyNumberFormat="0" applyBorder="0" applyProtection="0">
      <alignment horizontal="left"/>
    </xf>
    <xf numFmtId="0" fontId="38" fillId="56" borderId="0" applyNumberFormat="0" applyBorder="0" applyProtection="0">
      <alignment horizontal="left"/>
    </xf>
    <xf numFmtId="0" fontId="38" fillId="12" borderId="0" applyNumberFormat="0" applyBorder="0" applyAlignment="0" applyProtection="0"/>
    <xf numFmtId="0" fontId="38" fillId="68" borderId="0" applyNumberFormat="0" applyBorder="0" applyProtection="0">
      <alignment horizontal="left"/>
    </xf>
    <xf numFmtId="0" fontId="38" fillId="68" borderId="0" applyNumberFormat="0" applyBorder="0" applyProtection="0">
      <alignment horizontal="left"/>
    </xf>
    <xf numFmtId="0" fontId="38" fillId="68" borderId="0" applyNumberFormat="0" applyBorder="0" applyProtection="0">
      <alignment horizontal="left"/>
    </xf>
    <xf numFmtId="0" fontId="38" fillId="68" borderId="0" applyNumberFormat="0" applyBorder="0" applyProtection="0">
      <alignment horizontal="left"/>
    </xf>
    <xf numFmtId="0" fontId="38" fillId="15" borderId="0" applyNumberFormat="0" applyBorder="0" applyAlignment="0" applyProtection="0"/>
    <xf numFmtId="0" fontId="38" fillId="53" borderId="0" applyNumberFormat="0" applyBorder="0" applyProtection="0">
      <alignment horizontal="left"/>
    </xf>
    <xf numFmtId="0" fontId="38" fillId="53" borderId="0" applyNumberFormat="0" applyBorder="0" applyProtection="0">
      <alignment horizontal="left"/>
    </xf>
    <xf numFmtId="0" fontId="38" fillId="53" borderId="0" applyNumberFormat="0" applyBorder="0" applyProtection="0">
      <alignment horizontal="left"/>
    </xf>
    <xf numFmtId="0" fontId="38" fillId="53" borderId="0" applyNumberFormat="0" applyBorder="0" applyProtection="0">
      <alignment horizontal="left"/>
    </xf>
    <xf numFmtId="0" fontId="38" fillId="10" borderId="0" applyNumberFormat="0" applyBorder="0" applyAlignment="0" applyProtection="0"/>
    <xf numFmtId="0" fontId="38" fillId="69" borderId="0" applyNumberFormat="0" applyBorder="0" applyProtection="0">
      <alignment horizontal="left"/>
    </xf>
    <xf numFmtId="0" fontId="38" fillId="69" borderId="0" applyNumberFormat="0" applyBorder="0" applyProtection="0">
      <alignment horizontal="left"/>
    </xf>
    <xf numFmtId="0" fontId="38" fillId="69" borderId="0" applyNumberFormat="0" applyBorder="0" applyProtection="0">
      <alignment horizontal="left"/>
    </xf>
    <xf numFmtId="0" fontId="38" fillId="69" borderId="0" applyNumberFormat="0" applyBorder="0" applyProtection="0">
      <alignment horizontal="left"/>
    </xf>
    <xf numFmtId="0" fontId="38" fillId="14" borderId="0" applyNumberFormat="0" applyBorder="0" applyAlignment="0" applyProtection="0"/>
    <xf numFmtId="0" fontId="38" fillId="56" borderId="0" applyNumberFormat="0" applyBorder="0" applyProtection="0">
      <alignment horizontal="left"/>
    </xf>
    <xf numFmtId="0" fontId="38" fillId="56" borderId="0" applyNumberFormat="0" applyBorder="0" applyProtection="0">
      <alignment horizontal="left"/>
    </xf>
    <xf numFmtId="0" fontId="38" fillId="56" borderId="0" applyNumberFormat="0" applyBorder="0" applyProtection="0">
      <alignment horizontal="left"/>
    </xf>
    <xf numFmtId="0" fontId="38" fillId="56" borderId="0" applyNumberFormat="0" applyBorder="0" applyProtection="0">
      <alignment horizontal="left"/>
    </xf>
    <xf numFmtId="0" fontId="38" fillId="16" borderId="0" applyNumberFormat="0" applyBorder="0" applyAlignment="0" applyProtection="0"/>
    <xf numFmtId="0" fontId="38" fillId="70" borderId="0" applyNumberFormat="0" applyBorder="0" applyProtection="0">
      <alignment horizontal="left"/>
    </xf>
    <xf numFmtId="0" fontId="38" fillId="70" borderId="0" applyNumberFormat="0" applyBorder="0" applyProtection="0">
      <alignment horizontal="left"/>
    </xf>
    <xf numFmtId="0" fontId="38" fillId="70" borderId="0" applyNumberFormat="0" applyBorder="0" applyProtection="0">
      <alignment horizontal="left"/>
    </xf>
    <xf numFmtId="0" fontId="38" fillId="70" borderId="0" applyNumberFormat="0" applyBorder="0" applyProtection="0">
      <alignment horizontal="left"/>
    </xf>
    <xf numFmtId="209" fontId="171" fillId="0" borderId="0" applyBorder="0">
      <alignment horizontal="center" vertical="center" wrapText="1"/>
      <protection locked="0"/>
    </xf>
    <xf numFmtId="9" fontId="24" fillId="0" borderId="0" applyBorder="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8" borderId="21" applyNumberFormat="0" applyAlignment="0" applyProtection="0"/>
    <xf numFmtId="0" fontId="38" fillId="5" borderId="21"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8"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0"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0" fontId="38" fillId="0" borderId="0" applyFont="0" applyFill="0" applyBorder="0" applyAlignment="0" applyProtection="0"/>
    <xf numFmtId="171" fontId="38"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38"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4" fillId="54" borderId="46" applyNumberFormat="0" applyProtection="0">
      <alignment horizontal="left"/>
    </xf>
    <xf numFmtId="0" fontId="64" fillId="54" borderId="46" applyNumberFormat="0" applyProtection="0">
      <alignment horizontal="left"/>
    </xf>
    <xf numFmtId="0" fontId="64" fillId="54" borderId="46" applyNumberFormat="0" applyProtection="0">
      <alignment horizontal="left"/>
    </xf>
    <xf numFmtId="0" fontId="64" fillId="54" borderId="46" applyNumberFormat="0" applyProtection="0">
      <alignment horizontal="left"/>
    </xf>
    <xf numFmtId="0" fontId="59" fillId="69" borderId="22" applyNumberFormat="0" applyProtection="0">
      <alignment horizontal="left"/>
    </xf>
    <xf numFmtId="0" fontId="59" fillId="69" borderId="22" applyNumberFormat="0" applyProtection="0">
      <alignment horizontal="left"/>
    </xf>
    <xf numFmtId="0" fontId="59" fillId="11" borderId="22" applyNumberFormat="0" applyAlignment="0" applyProtection="0"/>
    <xf numFmtId="0" fontId="64" fillId="0" borderId="45" applyNumberFormat="0" applyFill="0" applyProtection="0">
      <alignment horizontal="left"/>
    </xf>
    <xf numFmtId="0" fontId="64" fillId="0" borderId="45" applyNumberFormat="0" applyFill="0" applyProtection="0">
      <alignment horizontal="left"/>
    </xf>
    <xf numFmtId="0" fontId="64" fillId="0" borderId="45" applyNumberFormat="0" applyFill="0" applyProtection="0">
      <alignment horizontal="left"/>
    </xf>
    <xf numFmtId="0" fontId="64" fillId="0" borderId="45" applyNumberFormat="0" applyFill="0" applyProtection="0">
      <alignment horizontal="left"/>
    </xf>
    <xf numFmtId="0" fontId="64" fillId="0" borderId="26"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55" fillId="0" borderId="26" applyNumberFormat="0" applyFill="0" applyAlignment="0" applyProtection="0"/>
    <xf numFmtId="0" fontId="64" fillId="0" borderId="23" applyNumberFormat="0" applyFill="0" applyAlignment="0" applyProtection="0"/>
    <xf numFmtId="0" fontId="64" fillId="0" borderId="26" applyNumberFormat="0" applyFill="0" applyAlignment="0" applyProtection="0"/>
    <xf numFmtId="0" fontId="59" fillId="43" borderId="22" applyNumberFormat="0" applyAlignment="0" applyProtection="0"/>
    <xf numFmtId="0" fontId="59" fillId="43" borderId="22" applyNumberFormat="0" applyAlignment="0" applyProtection="0"/>
    <xf numFmtId="0" fontId="59" fillId="43" borderId="22" applyNumberFormat="0" applyAlignment="0" applyProtection="0"/>
    <xf numFmtId="0" fontId="59" fillId="3" borderId="22" applyNumberFormat="0" applyAlignment="0" applyProtection="0"/>
    <xf numFmtId="0" fontId="59" fillId="11" borderId="22" applyNumberFormat="0" applyAlignment="0" applyProtection="0"/>
    <xf numFmtId="0" fontId="59" fillId="61" borderId="22" applyNumberFormat="0" applyAlignment="0" applyProtection="0"/>
    <xf numFmtId="0" fontId="53" fillId="11" borderId="22" applyNumberFormat="0" applyAlignment="0" applyProtection="0"/>
    <xf numFmtId="0" fontId="59" fillId="43" borderId="22" applyNumberFormat="0" applyAlignment="0" applyProtection="0"/>
    <xf numFmtId="0" fontId="59" fillId="11" borderId="22" applyNumberFormat="0" applyAlignment="0" applyProtection="0"/>
    <xf numFmtId="0" fontId="55" fillId="0" borderId="23" applyNumberFormat="0" applyFill="0" applyAlignment="0" applyProtection="0"/>
    <xf numFmtId="0" fontId="55" fillId="0" borderId="23" applyNumberFormat="0" applyFill="0" applyAlignment="0" applyProtection="0"/>
    <xf numFmtId="0" fontId="53" fillId="3" borderId="22" applyNumberFormat="0" applyAlignment="0" applyProtection="0"/>
    <xf numFmtId="0" fontId="53" fillId="3" borderId="22" applyNumberFormat="0" applyAlignment="0" applyProtection="0"/>
    <xf numFmtId="187" fontId="135" fillId="0" borderId="14" applyAlignment="0" applyProtection="0"/>
    <xf numFmtId="0" fontId="43" fillId="3" borderId="15" applyNumberFormat="0" applyAlignment="0" applyProtection="0"/>
    <xf numFmtId="0" fontId="43" fillId="3" borderId="15" applyNumberFormat="0" applyAlignment="0" applyProtection="0"/>
    <xf numFmtId="0" fontId="50" fillId="4" borderId="15" applyNumberFormat="0" applyAlignment="0" applyProtection="0"/>
    <xf numFmtId="0" fontId="50" fillId="4" borderId="15" applyNumberFormat="0" applyAlignment="0" applyProtection="0"/>
    <xf numFmtId="0" fontId="25" fillId="5" borderId="21" applyNumberFormat="0" applyFont="0" applyAlignment="0" applyProtection="0"/>
    <xf numFmtId="0" fontId="25" fillId="5" borderId="21" applyNumberFormat="0" applyFont="0" applyAlignment="0" applyProtection="0"/>
    <xf numFmtId="0" fontId="90" fillId="38" borderId="15" applyNumberFormat="0" applyAlignment="0" applyProtection="0"/>
    <xf numFmtId="0" fontId="25" fillId="5" borderId="21" applyNumberFormat="0" applyFont="0" applyAlignment="0" applyProtection="0"/>
    <xf numFmtId="0" fontId="90" fillId="38" borderId="15" applyNumberFormat="0" applyAlignment="0" applyProtection="0"/>
    <xf numFmtId="0" fontId="25" fillId="5" borderId="21" applyNumberFormat="0" applyFont="0" applyAlignment="0" applyProtection="0"/>
    <xf numFmtId="0" fontId="57" fillId="4" borderId="15" applyNumberFormat="0" applyAlignment="0" applyProtection="0"/>
    <xf numFmtId="0" fontId="158" fillId="51" borderId="15" applyNumberFormat="0" applyProtection="0">
      <alignment horizontal="left"/>
    </xf>
    <xf numFmtId="0" fontId="158" fillId="51" borderId="15" applyNumberFormat="0" applyProtection="0">
      <alignment horizontal="left"/>
    </xf>
    <xf numFmtId="0" fontId="158" fillId="51" borderId="15" applyNumberFormat="0" applyProtection="0">
      <alignment horizontal="left"/>
    </xf>
    <xf numFmtId="0" fontId="158" fillId="51" borderId="15" applyNumberFormat="0" applyProtection="0">
      <alignment horizontal="left"/>
    </xf>
    <xf numFmtId="0" fontId="57" fillId="4" borderId="15" applyNumberFormat="0" applyAlignment="0" applyProtection="0"/>
    <xf numFmtId="0" fontId="50" fillId="4" borderId="15" applyNumberFormat="0" applyAlignment="0" applyProtection="0"/>
    <xf numFmtId="0" fontId="57" fillId="35" borderId="15" applyNumberFormat="0" applyAlignment="0" applyProtection="0"/>
    <xf numFmtId="0" fontId="57" fillId="4" borderId="15" applyNumberFormat="0" applyAlignment="0" applyProtection="0"/>
    <xf numFmtId="0" fontId="57" fillId="63" borderId="15" applyNumberFormat="0" applyAlignment="0" applyProtection="0"/>
    <xf numFmtId="0" fontId="57" fillId="63" borderId="15" applyNumberFormat="0" applyAlignment="0" applyProtection="0"/>
    <xf numFmtId="0" fontId="60" fillId="11" borderId="15" applyNumberFormat="0" applyAlignment="0" applyProtection="0"/>
    <xf numFmtId="0" fontId="60" fillId="43" borderId="15" applyNumberFormat="0" applyAlignment="0" applyProtection="0"/>
    <xf numFmtId="0" fontId="43" fillId="11" borderId="15" applyNumberFormat="0" applyAlignment="0" applyProtection="0"/>
    <xf numFmtId="0" fontId="60" fillId="61" borderId="15" applyNumberFormat="0" applyAlignment="0" applyProtection="0"/>
    <xf numFmtId="0" fontId="60" fillId="11" borderId="15" applyNumberFormat="0" applyAlignment="0" applyProtection="0"/>
    <xf numFmtId="0" fontId="60" fillId="3" borderId="15" applyNumberFormat="0" applyAlignment="0" applyProtection="0"/>
    <xf numFmtId="0" fontId="60" fillId="43" borderId="15" applyNumberFormat="0" applyAlignment="0" applyProtection="0"/>
    <xf numFmtId="0" fontId="60" fillId="43" borderId="15" applyNumberFormat="0" applyAlignment="0" applyProtection="0"/>
    <xf numFmtId="0" fontId="60" fillId="43" borderId="15" applyNumberFormat="0" applyAlignment="0" applyProtection="0"/>
    <xf numFmtId="0" fontId="60" fillId="11" borderId="15" applyNumberFormat="0" applyAlignment="0" applyProtection="0"/>
    <xf numFmtId="0" fontId="166" fillId="54" borderId="15" applyNumberFormat="0" applyProtection="0">
      <alignment horizontal="left"/>
    </xf>
    <xf numFmtId="0" fontId="166" fillId="54" borderId="15" applyNumberFormat="0" applyProtection="0">
      <alignment horizontal="left"/>
    </xf>
    <xf numFmtId="0" fontId="166" fillId="54" borderId="15" applyNumberFormat="0" applyProtection="0">
      <alignment horizontal="left"/>
    </xf>
    <xf numFmtId="0" fontId="166" fillId="54" borderId="15" applyNumberFormat="0" applyProtection="0">
      <alignment horizontal="left"/>
    </xf>
    <xf numFmtId="0" fontId="23" fillId="5" borderId="21" applyNumberFormat="0" applyFont="0" applyAlignment="0" applyProtection="0"/>
    <xf numFmtId="0" fontId="23" fillId="5" borderId="21" applyNumberFormat="0" applyFont="0" applyAlignment="0" applyProtection="0"/>
    <xf numFmtId="0" fontId="58" fillId="38" borderId="21" applyNumberFormat="0" applyAlignment="0" applyProtection="0"/>
    <xf numFmtId="0" fontId="39" fillId="5" borderId="21" applyNumberFormat="0" applyFont="0" applyAlignment="0" applyProtection="0"/>
    <xf numFmtId="0" fontId="38" fillId="38" borderId="21" applyNumberFormat="0" applyAlignment="0" applyProtection="0"/>
    <xf numFmtId="0" fontId="38" fillId="38" borderId="21" applyNumberFormat="0" applyAlignment="0" applyProtection="0"/>
    <xf numFmtId="0" fontId="23" fillId="5" borderId="21" applyNumberFormat="0" applyFont="0" applyAlignment="0" applyProtection="0"/>
    <xf numFmtId="0" fontId="38" fillId="5" borderId="21" applyNumberFormat="0" applyFont="0" applyAlignment="0" applyProtection="0"/>
    <xf numFmtId="0" fontId="38" fillId="5" borderId="21" applyNumberFormat="0" applyFont="0" applyAlignment="0" applyProtection="0"/>
    <xf numFmtId="0" fontId="58" fillId="38" borderId="21" applyNumberFormat="0" applyAlignment="0" applyProtection="0"/>
    <xf numFmtId="0" fontId="58" fillId="38" borderId="21" applyNumberFormat="0" applyAlignment="0" applyProtection="0"/>
    <xf numFmtId="0" fontId="24" fillId="38" borderId="21" applyNumberFormat="0" applyAlignment="0" applyProtection="0"/>
    <xf numFmtId="0" fontId="24" fillId="38" borderId="21" applyNumberFormat="0" applyAlignment="0" applyProtection="0"/>
    <xf numFmtId="0" fontId="23" fillId="5" borderId="21" applyNumberFormat="0" applyFont="0" applyAlignment="0" applyProtection="0"/>
    <xf numFmtId="0" fontId="132" fillId="70" borderId="21" applyNumberFormat="0" applyProtection="0">
      <alignment horizontal="left"/>
    </xf>
    <xf numFmtId="0" fontId="132" fillId="70" borderId="21" applyNumberFormat="0" applyProtection="0">
      <alignment horizontal="left"/>
    </xf>
    <xf numFmtId="0" fontId="132" fillId="70" borderId="21" applyNumberFormat="0" applyProtection="0">
      <alignment horizontal="left"/>
    </xf>
    <xf numFmtId="0" fontId="132" fillId="70" borderId="21" applyNumberFormat="0" applyProtection="0">
      <alignment horizontal="left"/>
    </xf>
    <xf numFmtId="0" fontId="59" fillId="11" borderId="22"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0" borderId="0"/>
    <xf numFmtId="0" fontId="11" fillId="0" borderId="0"/>
    <xf numFmtId="0" fontId="11" fillId="0" borderId="0"/>
    <xf numFmtId="0" fontId="11"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59" fillId="11" borderId="22"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7" fillId="0" borderId="0" applyFont="0" applyFill="0" applyBorder="0" applyAlignment="0" applyProtection="0"/>
    <xf numFmtId="177" fontId="24" fillId="0" borderId="0" applyFill="0" applyBorder="0" applyAlignment="0" applyProtection="0"/>
    <xf numFmtId="0" fontId="11" fillId="0" borderId="0"/>
    <xf numFmtId="9" fontId="37" fillId="0" borderId="0" applyFont="0" applyFill="0" applyBorder="0" applyAlignment="0" applyProtection="0"/>
    <xf numFmtId="0" fontId="37" fillId="0" borderId="0"/>
    <xf numFmtId="0" fontId="11" fillId="0" borderId="0"/>
    <xf numFmtId="0" fontId="11" fillId="0" borderId="0"/>
    <xf numFmtId="176"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70" fontId="38" fillId="0" borderId="0" applyFont="0" applyFill="0" applyBorder="0" applyAlignment="0" applyProtection="0"/>
    <xf numFmtId="165" fontId="24" fillId="0" borderId="0" applyFont="0" applyFill="0" applyBorder="0" applyAlignment="0" applyProtection="0"/>
    <xf numFmtId="9" fontId="38" fillId="0" borderId="0" applyFill="0" applyBorder="0" applyAlignment="0" applyProtection="0"/>
    <xf numFmtId="9" fontId="25" fillId="0" borderId="0" applyFont="0" applyFill="0" applyBorder="0" applyAlignment="0" applyProtection="0"/>
    <xf numFmtId="9" fontId="58" fillId="0" borderId="0" applyFill="0" applyBorder="0" applyAlignment="0" applyProtection="0"/>
    <xf numFmtId="9" fontId="24" fillId="0" borderId="0" applyFont="0" applyFill="0" applyBorder="0" applyAlignment="0" applyProtection="0"/>
    <xf numFmtId="0" fontId="38" fillId="5" borderId="21" applyNumberFormat="0" applyFont="0" applyAlignment="0" applyProtection="0"/>
    <xf numFmtId="0" fontId="58" fillId="0" borderId="0"/>
    <xf numFmtId="0" fontId="39" fillId="0" borderId="0"/>
    <xf numFmtId="0" fontId="24" fillId="0" borderId="0"/>
    <xf numFmtId="0" fontId="37" fillId="0" borderId="0"/>
    <xf numFmtId="0" fontId="39" fillId="0" borderId="0"/>
    <xf numFmtId="0" fontId="68" fillId="0" borderId="0"/>
    <xf numFmtId="0" fontId="39" fillId="0" borderId="0"/>
    <xf numFmtId="0" fontId="25" fillId="0" borderId="0"/>
    <xf numFmtId="0" fontId="39" fillId="0" borderId="0"/>
    <xf numFmtId="0" fontId="23" fillId="0" borderId="0"/>
    <xf numFmtId="0" fontId="11" fillId="0" borderId="0"/>
    <xf numFmtId="0" fontId="11" fillId="0" borderId="0"/>
    <xf numFmtId="0" fontId="39"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58" fillId="0" borderId="0"/>
    <xf numFmtId="0" fontId="24" fillId="0" borderId="0"/>
    <xf numFmtId="0" fontId="23" fillId="0" borderId="0"/>
    <xf numFmtId="0" fontId="23" fillId="0" borderId="0"/>
    <xf numFmtId="0" fontId="11" fillId="0" borderId="0"/>
    <xf numFmtId="0" fontId="25" fillId="0" borderId="0"/>
    <xf numFmtId="0" fontId="37" fillId="0" borderId="0"/>
    <xf numFmtId="0" fontId="11" fillId="0" borderId="0"/>
    <xf numFmtId="0" fontId="37"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37" fillId="0" borderId="0"/>
    <xf numFmtId="0" fontId="68" fillId="0" borderId="0"/>
    <xf numFmtId="0" fontId="38" fillId="0" borderId="0"/>
    <xf numFmtId="0" fontId="11" fillId="0" borderId="0"/>
    <xf numFmtId="0" fontId="11" fillId="0" borderId="0"/>
    <xf numFmtId="0" fontId="11" fillId="0" borderId="0"/>
    <xf numFmtId="0" fontId="11" fillId="0" borderId="0"/>
    <xf numFmtId="0" fontId="24" fillId="0" borderId="0"/>
    <xf numFmtId="0" fontId="24" fillId="0" borderId="0"/>
    <xf numFmtId="0" fontId="58" fillId="0" borderId="0"/>
    <xf numFmtId="0" fontId="63" fillId="0" borderId="0" applyNumberFormat="0" applyFill="0" applyBorder="0" applyAlignment="0" applyProtection="0"/>
    <xf numFmtId="0" fontId="63" fillId="0" borderId="25" applyNumberFormat="0" applyFill="0" applyAlignment="0" applyProtection="0"/>
    <xf numFmtId="0" fontId="62" fillId="0" borderId="18" applyNumberFormat="0" applyFill="0" applyAlignment="0" applyProtection="0"/>
    <xf numFmtId="0" fontId="61" fillId="0" borderId="24" applyNumberFormat="0" applyFill="0" applyAlignment="0" applyProtection="0"/>
    <xf numFmtId="169" fontId="23" fillId="0" borderId="0" applyFont="0" applyFill="0" applyBorder="0" applyAlignment="0" applyProtection="0"/>
    <xf numFmtId="9" fontId="58" fillId="0" borderId="0" applyFont="0" applyFill="0" applyBorder="0" applyAlignment="0" applyProtection="0"/>
    <xf numFmtId="0" fontId="50" fillId="4" borderId="15" applyNumberFormat="0" applyAlignment="0" applyProtection="0"/>
    <xf numFmtId="0" fontId="41" fillId="20" borderId="0" applyNumberFormat="0" applyBorder="0" applyAlignment="0" applyProtection="0"/>
    <xf numFmtId="0" fontId="41" fillId="17" borderId="0" applyNumberFormat="0" applyBorder="0" applyAlignment="0" applyProtection="0"/>
    <xf numFmtId="0" fontId="41" fillId="19" borderId="0" applyNumberFormat="0" applyBorder="0" applyAlignment="0" applyProtection="0"/>
    <xf numFmtId="0" fontId="41" fillId="15" borderId="0" applyNumberFormat="0" applyBorder="0" applyAlignment="0" applyProtection="0"/>
    <xf numFmtId="0" fontId="41" fillId="12" borderId="0" applyNumberFormat="0" applyBorder="0" applyAlignment="0" applyProtection="0"/>
    <xf numFmtId="0" fontId="41" fillId="18" borderId="0" applyNumberFormat="0" applyBorder="0" applyAlignment="0" applyProtection="0"/>
    <xf numFmtId="9" fontId="37" fillId="0" borderId="0" applyFont="0" applyFill="0" applyBorder="0" applyAlignment="0" applyProtection="0"/>
    <xf numFmtId="0" fontId="24" fillId="0" borderId="0"/>
    <xf numFmtId="0" fontId="11" fillId="0" borderId="0"/>
    <xf numFmtId="172" fontId="24" fillId="0" borderId="0" applyFont="0" applyFill="0" applyBorder="0" applyAlignment="0" applyProtection="0"/>
    <xf numFmtId="0" fontId="37" fillId="0" borderId="0"/>
    <xf numFmtId="0" fontId="50" fillId="4" borderId="15" applyNumberFormat="0" applyAlignment="0" applyProtection="0"/>
    <xf numFmtId="0" fontId="59" fillId="11" borderId="22" applyNumberFormat="0" applyAlignment="0" applyProtection="0"/>
    <xf numFmtId="0" fontId="50" fillId="4" borderId="15" applyNumberFormat="0" applyAlignment="0" applyProtection="0"/>
    <xf numFmtId="0" fontId="59" fillId="11" borderId="22" applyNumberFormat="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cellStyleXfs>
  <cellXfs count="600">
    <xf numFmtId="0" fontId="0" fillId="0" borderId="0" xfId="0"/>
    <xf numFmtId="49" fontId="20" fillId="0" borderId="0" xfId="5" applyNumberFormat="1"/>
    <xf numFmtId="0" fontId="20" fillId="0" borderId="0" xfId="5"/>
    <xf numFmtId="0" fontId="21" fillId="0" borderId="0" xfId="5" applyFont="1"/>
    <xf numFmtId="49" fontId="20" fillId="0" borderId="0" xfId="5" applyNumberFormat="1" applyProtection="1">
      <protection locked="0"/>
    </xf>
    <xf numFmtId="0" fontId="20" fillId="0" borderId="0" xfId="5" applyProtection="1">
      <protection locked="0"/>
    </xf>
    <xf numFmtId="0" fontId="21" fillId="0" borderId="0" xfId="5" applyFont="1" applyProtection="1">
      <protection locked="0"/>
    </xf>
    <xf numFmtId="0" fontId="20" fillId="0" borderId="0" xfId="5" applyNumberFormat="1" applyProtection="1">
      <protection locked="0"/>
    </xf>
    <xf numFmtId="0" fontId="20" fillId="0" borderId="0" xfId="5" applyProtection="1"/>
    <xf numFmtId="49" fontId="20" fillId="0" borderId="0" xfId="5" applyNumberFormat="1" applyProtection="1"/>
    <xf numFmtId="0" fontId="27" fillId="0" borderId="1" xfId="5" applyFont="1" applyBorder="1" applyAlignment="1" applyProtection="1">
      <alignment horizontal="center" vertical="center" wrapText="1"/>
    </xf>
    <xf numFmtId="49" fontId="27" fillId="0" borderId="1" xfId="5" applyNumberFormat="1" applyFont="1" applyBorder="1" applyAlignment="1" applyProtection="1">
      <alignment horizontal="right" vertical="center" wrapText="1"/>
    </xf>
    <xf numFmtId="0" fontId="27" fillId="0" borderId="1" xfId="5" applyFont="1" applyBorder="1" applyAlignment="1" applyProtection="1">
      <alignment vertical="center" wrapText="1"/>
    </xf>
    <xf numFmtId="49" fontId="31" fillId="0" borderId="1" xfId="5" applyNumberFormat="1" applyFont="1" applyBorder="1" applyAlignment="1" applyProtection="1">
      <alignment horizontal="right" vertical="center" wrapText="1"/>
    </xf>
    <xf numFmtId="0" fontId="31" fillId="0" borderId="1" xfId="5" applyFont="1" applyBorder="1" applyAlignment="1" applyProtection="1">
      <alignment vertical="center" wrapText="1"/>
    </xf>
    <xf numFmtId="0" fontId="31" fillId="0" borderId="1" xfId="5" applyFont="1" applyBorder="1" applyAlignment="1" applyProtection="1">
      <alignment horizontal="center" vertical="center" wrapText="1"/>
    </xf>
    <xf numFmtId="0" fontId="22" fillId="0" borderId="0" xfId="5" applyFont="1" applyProtection="1"/>
    <xf numFmtId="49" fontId="27" fillId="0" borderId="0" xfId="5" applyNumberFormat="1" applyFont="1" applyBorder="1" applyAlignment="1" applyProtection="1">
      <alignment horizontal="right" vertical="center" wrapText="1"/>
    </xf>
    <xf numFmtId="0" fontId="33" fillId="0" borderId="0" xfId="5" applyFont="1" applyBorder="1" applyAlignment="1" applyProtection="1">
      <alignment horizontal="center" vertical="center" wrapText="1"/>
      <protection locked="0"/>
    </xf>
    <xf numFmtId="0" fontId="27" fillId="0" borderId="0" xfId="5" applyFont="1" applyBorder="1" applyAlignment="1" applyProtection="1">
      <alignment horizontal="left" vertical="center" wrapText="1"/>
    </xf>
    <xf numFmtId="0" fontId="27" fillId="0" borderId="0" xfId="5" applyFont="1" applyFill="1" applyBorder="1" applyAlignment="1" applyProtection="1">
      <alignment horizontal="left" vertical="top" wrapText="1"/>
    </xf>
    <xf numFmtId="0" fontId="27" fillId="0" borderId="0" xfId="5" applyFont="1" applyFill="1" applyBorder="1" applyAlignment="1" applyProtection="1">
      <alignment horizontal="left" vertical="top" wrapText="1"/>
    </xf>
    <xf numFmtId="0" fontId="28" fillId="0" borderId="0" xfId="5" applyFont="1" applyAlignment="1" applyProtection="1">
      <alignment horizontal="center" wrapText="1"/>
      <protection locked="0"/>
    </xf>
    <xf numFmtId="0" fontId="28" fillId="0" borderId="0" xfId="5" applyFont="1" applyAlignment="1" applyProtection="1">
      <alignment horizontal="center" vertical="top" wrapText="1"/>
      <protection locked="0"/>
    </xf>
    <xf numFmtId="0" fontId="28" fillId="0" borderId="0" xfId="5" applyFont="1" applyAlignment="1">
      <alignment horizontal="center" vertical="top" wrapText="1"/>
    </xf>
    <xf numFmtId="0" fontId="29" fillId="0" borderId="1" xfId="5" applyFont="1" applyBorder="1" applyAlignment="1" applyProtection="1">
      <alignment horizontal="center" vertical="center" wrapText="1"/>
    </xf>
    <xf numFmtId="0" fontId="21" fillId="0" borderId="0" xfId="5" applyFont="1" applyFill="1" applyAlignment="1" applyProtection="1">
      <alignment horizontal="center"/>
    </xf>
    <xf numFmtId="0" fontId="0" fillId="0" borderId="0" xfId="0" applyAlignment="1">
      <alignment horizontal="center"/>
    </xf>
    <xf numFmtId="49" fontId="27" fillId="0" borderId="8" xfId="5" applyNumberFormat="1" applyFont="1" applyBorder="1" applyAlignment="1" applyProtection="1">
      <alignment horizontal="right" vertical="center" wrapText="1"/>
    </xf>
    <xf numFmtId="0" fontId="27" fillId="0" borderId="7" xfId="5" applyFont="1" applyBorder="1" applyAlignment="1" applyProtection="1">
      <alignment horizontal="center" vertical="center" wrapText="1"/>
    </xf>
    <xf numFmtId="0" fontId="27" fillId="0" borderId="3" xfId="5" applyFont="1" applyBorder="1" applyAlignment="1" applyProtection="1">
      <alignment vertical="center" wrapText="1"/>
    </xf>
    <xf numFmtId="0" fontId="27" fillId="0" borderId="1" xfId="0" applyFont="1" applyBorder="1" applyAlignment="1">
      <alignment vertical="center" wrapText="1"/>
    </xf>
    <xf numFmtId="0" fontId="27" fillId="0" borderId="2" xfId="5" applyFont="1" applyBorder="1" applyAlignment="1" applyProtection="1">
      <alignment vertical="center" wrapText="1"/>
    </xf>
    <xf numFmtId="0" fontId="27" fillId="0" borderId="2" xfId="0" applyFont="1" applyBorder="1" applyAlignment="1">
      <alignment vertical="center" wrapText="1"/>
    </xf>
    <xf numFmtId="0" fontId="31" fillId="0" borderId="0" xfId="0" applyFont="1"/>
    <xf numFmtId="0" fontId="27" fillId="0" borderId="8" xfId="5" applyFont="1" applyBorder="1" applyAlignment="1" applyProtection="1">
      <alignment horizontal="center" vertical="center" wrapText="1"/>
    </xf>
    <xf numFmtId="49" fontId="31" fillId="0" borderId="8" xfId="5" applyNumberFormat="1" applyFont="1" applyBorder="1" applyAlignment="1" applyProtection="1">
      <alignment horizontal="right" vertical="center" wrapText="1"/>
    </xf>
    <xf numFmtId="0" fontId="31" fillId="0" borderId="7" xfId="5" applyFont="1" applyBorder="1" applyAlignment="1" applyProtection="1">
      <alignment horizontal="center" vertical="center" wrapText="1"/>
    </xf>
    <xf numFmtId="0" fontId="31" fillId="0" borderId="2" xfId="5" applyFont="1" applyBorder="1" applyAlignment="1" applyProtection="1">
      <alignment vertical="center" wrapText="1"/>
    </xf>
    <xf numFmtId="0" fontId="31" fillId="0" borderId="3" xfId="5" applyFont="1" applyBorder="1" applyAlignment="1" applyProtection="1">
      <alignment vertical="center" wrapText="1"/>
    </xf>
    <xf numFmtId="0" fontId="31" fillId="0" borderId="1" xfId="0" applyFont="1" applyBorder="1" applyAlignment="1">
      <alignment vertical="center" wrapText="1"/>
    </xf>
    <xf numFmtId="0" fontId="28" fillId="0" borderId="0" xfId="5" applyFont="1" applyAlignment="1" applyProtection="1">
      <alignment horizontal="center"/>
    </xf>
    <xf numFmtId="0" fontId="27" fillId="0" borderId="0" xfId="5" applyFont="1" applyBorder="1" applyAlignment="1" applyProtection="1">
      <alignment horizontal="center" vertical="center" wrapText="1"/>
    </xf>
    <xf numFmtId="2" fontId="27" fillId="0" borderId="0" xfId="5" applyNumberFormat="1" applyFont="1" applyBorder="1" applyAlignment="1" applyProtection="1">
      <alignment horizontal="center" vertical="center" wrapText="1"/>
    </xf>
    <xf numFmtId="0" fontId="27" fillId="0" borderId="0" xfId="5" applyNumberFormat="1" applyFont="1" applyBorder="1" applyAlignment="1" applyProtection="1">
      <alignment horizontal="center" vertical="center" wrapText="1"/>
    </xf>
    <xf numFmtId="0" fontId="27" fillId="0" borderId="0" xfId="5" applyNumberFormat="1" applyFont="1" applyBorder="1" applyAlignment="1" applyProtection="1">
      <alignment horizontal="center" vertical="center" wrapText="1"/>
      <protection locked="0"/>
    </xf>
    <xf numFmtId="0" fontId="30" fillId="0" borderId="1" xfId="0" applyFont="1" applyBorder="1" applyAlignment="1">
      <alignment horizontal="center" vertical="center" wrapText="1"/>
    </xf>
    <xf numFmtId="0" fontId="30" fillId="0" borderId="1" xfId="0" applyFont="1" applyBorder="1" applyAlignment="1">
      <alignment vertic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textRotation="90" wrapText="1"/>
    </xf>
    <xf numFmtId="0" fontId="29" fillId="0" borderId="1" xfId="0" applyFont="1" applyBorder="1" applyAlignment="1">
      <alignment vertical="top" wrapText="1"/>
    </xf>
    <xf numFmtId="0" fontId="29" fillId="0" borderId="0" xfId="0" applyFont="1"/>
    <xf numFmtId="0" fontId="29" fillId="0" borderId="1" xfId="0" applyFont="1" applyBorder="1" applyAlignment="1">
      <alignment vertical="top" textRotation="90" wrapText="1"/>
    </xf>
    <xf numFmtId="0" fontId="29" fillId="0" borderId="1" xfId="0" applyFont="1" applyBorder="1" applyAlignment="1">
      <alignment vertical="center" wrapText="1"/>
    </xf>
    <xf numFmtId="0" fontId="0" fillId="0" borderId="0" xfId="0" applyFont="1"/>
    <xf numFmtId="0" fontId="29" fillId="0" borderId="1" xfId="0" applyFont="1" applyBorder="1"/>
    <xf numFmtId="0" fontId="76" fillId="0" borderId="0" xfId="0" applyFont="1" applyAlignment="1">
      <alignment horizontal="left" vertical="center"/>
    </xf>
    <xf numFmtId="0" fontId="76" fillId="0" borderId="0" xfId="0" applyFont="1" applyAlignment="1">
      <alignment vertical="center"/>
    </xf>
    <xf numFmtId="0" fontId="36" fillId="0" borderId="0" xfId="0" applyFont="1"/>
    <xf numFmtId="49" fontId="29" fillId="0" borderId="0" xfId="5" applyNumberFormat="1" applyFont="1" applyFill="1" applyProtection="1"/>
    <xf numFmtId="0" fontId="29" fillId="0" borderId="0" xfId="5" applyFont="1" applyAlignment="1" applyProtection="1">
      <alignment horizontal="center" vertical="center" wrapText="1"/>
    </xf>
    <xf numFmtId="0" fontId="26" fillId="0" borderId="0" xfId="5" applyFont="1" applyFill="1" applyAlignment="1" applyProtection="1">
      <alignment vertical="top"/>
    </xf>
    <xf numFmtId="0" fontId="26" fillId="0" borderId="0" xfId="5" applyFont="1" applyFill="1" applyProtection="1"/>
    <xf numFmtId="49" fontId="29" fillId="0" borderId="0" xfId="5" applyNumberFormat="1" applyFont="1" applyProtection="1"/>
    <xf numFmtId="0" fontId="29" fillId="0" borderId="0" xfId="5" applyFont="1" applyProtection="1"/>
    <xf numFmtId="0" fontId="29" fillId="0" borderId="0" xfId="5" applyFont="1" applyAlignment="1" applyProtection="1">
      <alignment wrapText="1"/>
    </xf>
    <xf numFmtId="0" fontId="29" fillId="0" borderId="0" xfId="5" applyFont="1"/>
    <xf numFmtId="49" fontId="29" fillId="0" borderId="0" xfId="5" applyNumberFormat="1" applyFont="1" applyAlignment="1" applyProtection="1">
      <alignment horizontal="right"/>
    </xf>
    <xf numFmtId="0" fontId="29" fillId="0" borderId="0" xfId="5" applyFont="1" applyAlignment="1" applyProtection="1">
      <alignment horizontal="right"/>
    </xf>
    <xf numFmtId="0" fontId="29" fillId="0" borderId="0" xfId="5" applyFont="1" applyAlignment="1">
      <alignment horizontal="right"/>
    </xf>
    <xf numFmtId="0" fontId="29" fillId="0" borderId="5" xfId="0" applyFont="1" applyBorder="1"/>
    <xf numFmtId="49" fontId="28" fillId="0" borderId="9" xfId="5" applyNumberFormat="1" applyFont="1" applyBorder="1" applyAlignment="1" applyProtection="1">
      <alignment horizontal="right" vertical="center" wrapText="1"/>
    </xf>
    <xf numFmtId="0" fontId="28" fillId="0" borderId="9" xfId="5" applyFont="1" applyBorder="1" applyAlignment="1" applyProtection="1">
      <alignment vertical="center" wrapText="1"/>
    </xf>
    <xf numFmtId="49" fontId="26" fillId="0" borderId="9" xfId="5" applyNumberFormat="1" applyFont="1" applyBorder="1" applyAlignment="1" applyProtection="1">
      <alignment horizontal="right" vertical="center" wrapText="1"/>
    </xf>
    <xf numFmtId="0" fontId="26" fillId="0" borderId="9" xfId="5" applyFont="1" applyBorder="1" applyAlignment="1" applyProtection="1">
      <alignment vertical="center" wrapText="1"/>
    </xf>
    <xf numFmtId="49" fontId="31" fillId="0" borderId="0" xfId="5" applyNumberFormat="1" applyFont="1" applyBorder="1" applyAlignment="1" applyProtection="1">
      <alignment horizontal="right" vertical="center" wrapText="1"/>
    </xf>
    <xf numFmtId="0" fontId="31" fillId="0" borderId="14" xfId="5" applyFont="1" applyBorder="1" applyAlignment="1" applyProtection="1">
      <alignment horizontal="center" vertical="center" wrapText="1"/>
    </xf>
    <xf numFmtId="4" fontId="34" fillId="0" borderId="14" xfId="5" applyNumberFormat="1" applyFont="1" applyFill="1" applyBorder="1" applyAlignment="1" applyProtection="1">
      <alignment horizontal="center" vertical="center" wrapText="1"/>
      <protection locked="0"/>
    </xf>
    <xf numFmtId="4" fontId="34" fillId="0" borderId="0" xfId="5" applyNumberFormat="1" applyFont="1" applyFill="1" applyBorder="1" applyAlignment="1" applyProtection="1">
      <alignment horizontal="center" vertical="center" wrapText="1"/>
    </xf>
    <xf numFmtId="4" fontId="34" fillId="0" borderId="0" xfId="5" applyNumberFormat="1" applyFont="1" applyFill="1" applyBorder="1" applyAlignment="1" applyProtection="1">
      <alignment horizontal="center" vertical="center" wrapText="1"/>
      <protection locked="0"/>
    </xf>
    <xf numFmtId="0" fontId="31" fillId="0" borderId="9" xfId="0" applyFont="1" applyBorder="1" applyAlignment="1">
      <alignment vertical="center" wrapText="1"/>
    </xf>
    <xf numFmtId="49" fontId="0" fillId="0" borderId="0" xfId="0" applyNumberFormat="1" applyFont="1"/>
    <xf numFmtId="49" fontId="0" fillId="0" borderId="0" xfId="0" applyNumberFormat="1"/>
    <xf numFmtId="49" fontId="29" fillId="0" borderId="0" xfId="0" applyNumberFormat="1" applyFont="1"/>
    <xf numFmtId="0" fontId="29" fillId="0" borderId="27" xfId="0" applyFont="1" applyFill="1" applyBorder="1" applyAlignment="1">
      <alignment vertical="center" wrapText="1"/>
    </xf>
    <xf numFmtId="0" fontId="29" fillId="0" borderId="0" xfId="0" applyFont="1" applyFill="1" applyBorder="1" applyAlignment="1">
      <alignment vertical="center" wrapText="1"/>
    </xf>
    <xf numFmtId="0" fontId="29" fillId="0" borderId="0" xfId="0" applyFont="1" applyFill="1" applyBorder="1" applyAlignment="1">
      <alignment horizontal="center" vertical="center" wrapText="1"/>
    </xf>
    <xf numFmtId="49" fontId="30" fillId="0" borderId="1" xfId="0" applyNumberFormat="1" applyFont="1" applyBorder="1" applyAlignment="1">
      <alignment horizontal="center" vertical="center" wrapText="1"/>
    </xf>
    <xf numFmtId="49" fontId="0" fillId="0" borderId="1" xfId="0" applyNumberFormat="1" applyFont="1" applyBorder="1"/>
    <xf numFmtId="0" fontId="29" fillId="0" borderId="1" xfId="0" applyFont="1" applyFill="1" applyBorder="1" applyAlignment="1">
      <alignment wrapText="1"/>
    </xf>
    <xf numFmtId="0" fontId="0" fillId="0" borderId="1" xfId="0" applyFont="1" applyBorder="1"/>
    <xf numFmtId="0" fontId="17" fillId="0" borderId="1" xfId="0" applyFont="1" applyBorder="1" applyAlignment="1">
      <alignment vertical="top"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79" fillId="0" borderId="4" xfId="0" applyFont="1" applyFill="1" applyBorder="1" applyAlignment="1">
      <alignment vertical="center" wrapText="1"/>
    </xf>
    <xf numFmtId="0" fontId="79" fillId="0" borderId="0" xfId="0" applyFont="1" applyFill="1" applyBorder="1" applyAlignment="1">
      <alignment vertical="center" wrapText="1"/>
    </xf>
    <xf numFmtId="0" fontId="79" fillId="0" borderId="0" xfId="0" applyFont="1" applyFill="1" applyBorder="1" applyAlignment="1">
      <alignment vertical="top" wrapText="1"/>
    </xf>
    <xf numFmtId="0" fontId="36" fillId="0" borderId="0" xfId="0" applyFont="1" applyAlignment="1">
      <alignment horizontal="center"/>
    </xf>
    <xf numFmtId="0" fontId="30" fillId="28" borderId="1" xfId="0" applyFont="1" applyFill="1" applyBorder="1" applyAlignment="1">
      <alignment horizontal="center" vertical="center" wrapText="1"/>
    </xf>
    <xf numFmtId="0" fontId="30" fillId="28" borderId="1" xfId="0" applyFont="1" applyFill="1" applyBorder="1" applyAlignment="1">
      <alignment vertical="center" wrapText="1"/>
    </xf>
    <xf numFmtId="0" fontId="30" fillId="28" borderId="1" xfId="0" applyFont="1" applyFill="1" applyBorder="1" applyAlignment="1">
      <alignment horizontal="justify" vertical="center" wrapText="1"/>
    </xf>
    <xf numFmtId="0" fontId="0" fillId="0" borderId="0" xfId="0" applyAlignment="1">
      <alignment vertical="top"/>
    </xf>
    <xf numFmtId="0" fontId="30" fillId="28" borderId="1" xfId="0" applyFont="1" applyFill="1" applyBorder="1" applyAlignment="1">
      <alignment horizontal="center" vertical="top" wrapText="1"/>
    </xf>
    <xf numFmtId="0" fontId="0" fillId="0" borderId="1" xfId="0" applyFont="1" applyBorder="1" applyAlignment="1">
      <alignment vertical="top"/>
    </xf>
    <xf numFmtId="49" fontId="79" fillId="0" borderId="1" xfId="0" applyNumberFormat="1" applyFont="1" applyBorder="1" applyAlignment="1">
      <alignment horizontal="center" vertical="top" wrapText="1"/>
    </xf>
    <xf numFmtId="49" fontId="29" fillId="0" borderId="1" xfId="0" applyNumberFormat="1" applyFont="1" applyBorder="1" applyAlignment="1">
      <alignment horizontal="center" vertical="top" wrapText="1"/>
    </xf>
    <xf numFmtId="0" fontId="29" fillId="0" borderId="0" xfId="0" applyFont="1" applyAlignment="1">
      <alignment vertical="top"/>
    </xf>
    <xf numFmtId="0" fontId="29" fillId="0" borderId="0" xfId="0" applyFont="1" applyAlignment="1"/>
    <xf numFmtId="49" fontId="27" fillId="0" borderId="1" xfId="5" applyNumberFormat="1" applyFont="1" applyBorder="1" applyAlignment="1" applyProtection="1">
      <alignment vertical="center" wrapText="1"/>
    </xf>
    <xf numFmtId="0" fontId="28" fillId="0" borderId="1" xfId="5" applyFont="1" applyBorder="1" applyAlignment="1" applyProtection="1">
      <alignment horizontal="center" vertical="center" wrapText="1"/>
    </xf>
    <xf numFmtId="49" fontId="27" fillId="0" borderId="1" xfId="5" applyNumberFormat="1" applyFont="1" applyBorder="1" applyAlignment="1" applyProtection="1">
      <alignment horizontal="center" vertical="center" wrapText="1"/>
    </xf>
    <xf numFmtId="0" fontId="29" fillId="0" borderId="1" xfId="5" applyFont="1" applyBorder="1" applyAlignment="1" applyProtection="1">
      <alignment horizontal="center" vertical="center" wrapText="1"/>
    </xf>
    <xf numFmtId="0" fontId="27" fillId="0" borderId="1" xfId="5" applyFont="1" applyBorder="1" applyAlignment="1" applyProtection="1">
      <alignment horizontal="center" vertical="center" wrapText="1"/>
    </xf>
    <xf numFmtId="0" fontId="36" fillId="0" borderId="0" xfId="5" applyFont="1" applyAlignment="1" applyProtection="1">
      <alignment horizontal="centerContinuous"/>
    </xf>
    <xf numFmtId="0" fontId="36" fillId="0" borderId="0" xfId="5" applyFont="1" applyFill="1" applyAlignment="1" applyProtection="1">
      <alignment horizontal="centerContinuous"/>
    </xf>
    <xf numFmtId="0" fontId="30" fillId="0" borderId="2" xfId="5" applyFont="1" applyBorder="1" applyAlignment="1" applyProtection="1">
      <alignment horizontal="center" vertical="center" wrapText="1"/>
    </xf>
    <xf numFmtId="49" fontId="29" fillId="0" borderId="0" xfId="5" applyNumberFormat="1" applyFont="1" applyAlignment="1" applyProtection="1">
      <alignment horizontal="centerContinuous"/>
    </xf>
    <xf numFmtId="0" fontId="29" fillId="0" borderId="0" xfId="5" applyFont="1" applyAlignment="1" applyProtection="1">
      <alignment horizontal="centerContinuous" vertical="top" wrapText="1"/>
    </xf>
    <xf numFmtId="0" fontId="29" fillId="0" borderId="0" xfId="5" applyFont="1" applyAlignment="1" applyProtection="1">
      <alignment horizontal="centerContinuous"/>
    </xf>
    <xf numFmtId="0" fontId="75" fillId="0" borderId="0" xfId="0" applyFont="1"/>
    <xf numFmtId="0" fontId="36" fillId="0" borderId="0" xfId="0" applyFont="1" applyAlignment="1">
      <alignment horizontal="left" vertical="top" wrapText="1"/>
    </xf>
    <xf numFmtId="0" fontId="26" fillId="0" borderId="0" xfId="5" applyFont="1" applyAlignment="1" applyProtection="1">
      <alignment vertical="center"/>
    </xf>
    <xf numFmtId="0" fontId="28" fillId="0" borderId="0" xfId="5" applyFont="1" applyAlignment="1">
      <alignment horizontal="center" vertical="top" wrapText="1"/>
    </xf>
    <xf numFmtId="0" fontId="36" fillId="0" borderId="0" xfId="0" applyFont="1" applyAlignment="1">
      <alignment horizontal="right" vertical="top" wrapText="1"/>
    </xf>
    <xf numFmtId="0" fontId="36" fillId="0" borderId="0" xfId="0" applyFont="1" applyAlignment="1">
      <alignment horizontal="right" vertical="top"/>
    </xf>
    <xf numFmtId="0" fontId="99" fillId="0" borderId="0" xfId="5" applyFont="1" applyFill="1" applyProtection="1"/>
    <xf numFmtId="0" fontId="36" fillId="0" borderId="0" xfId="5" applyFont="1" applyBorder="1" applyAlignment="1" applyProtection="1">
      <alignment horizontal="centerContinuous"/>
    </xf>
    <xf numFmtId="0" fontId="20" fillId="0" borderId="0" xfId="5" applyAlignment="1" applyProtection="1">
      <alignment horizontal="centerContinuous"/>
      <protection locked="0"/>
    </xf>
    <xf numFmtId="0" fontId="29" fillId="0" borderId="0" xfId="5" applyFont="1" applyAlignment="1" applyProtection="1">
      <alignment vertical="top" wrapText="1"/>
    </xf>
    <xf numFmtId="0" fontId="29" fillId="0" borderId="0" xfId="5" applyFont="1" applyBorder="1" applyAlignment="1" applyProtection="1">
      <alignment horizontal="centerContinuous"/>
    </xf>
    <xf numFmtId="0" fontId="84" fillId="0" borderId="0" xfId="5" applyFont="1" applyAlignment="1" applyProtection="1">
      <alignment horizontal="center" vertical="center"/>
      <protection locked="0"/>
    </xf>
    <xf numFmtId="0" fontId="28" fillId="0" borderId="0" xfId="5" applyFont="1" applyAlignment="1" applyProtection="1"/>
    <xf numFmtId="0" fontId="28" fillId="0" borderId="0" xfId="5" applyFont="1" applyAlignment="1" applyProtection="1">
      <protection locked="0"/>
    </xf>
    <xf numFmtId="0" fontId="84" fillId="0" borderId="0" xfId="5" applyFont="1" applyAlignment="1" applyProtection="1">
      <alignment horizontal="left"/>
      <protection locked="0"/>
    </xf>
    <xf numFmtId="0" fontId="84" fillId="0" borderId="0" xfId="5" applyFont="1" applyAlignment="1" applyProtection="1">
      <alignment horizontal="left" vertical="center"/>
      <protection locked="0"/>
    </xf>
    <xf numFmtId="0" fontId="84" fillId="0" borderId="0" xfId="5" applyFont="1" applyAlignment="1" applyProtection="1">
      <alignment horizontal="left"/>
    </xf>
    <xf numFmtId="0" fontId="0" fillId="0" borderId="0" xfId="0" applyFill="1"/>
    <xf numFmtId="2" fontId="74" fillId="0" borderId="0" xfId="5" applyNumberFormat="1" applyFont="1" applyProtection="1"/>
    <xf numFmtId="0" fontId="27" fillId="0" borderId="1" xfId="5" applyFont="1" applyFill="1" applyBorder="1" applyAlignment="1" applyProtection="1">
      <alignment vertical="center" wrapText="1"/>
    </xf>
    <xf numFmtId="0" fontId="27" fillId="0" borderId="2" xfId="5" applyFont="1" applyFill="1" applyBorder="1" applyAlignment="1" applyProtection="1">
      <alignment vertical="center" wrapText="1"/>
    </xf>
    <xf numFmtId="49" fontId="27" fillId="0" borderId="8" xfId="5" applyNumberFormat="1" applyFont="1" applyFill="1" applyBorder="1" applyAlignment="1" applyProtection="1">
      <alignment horizontal="right" vertical="center" wrapText="1"/>
    </xf>
    <xf numFmtId="0" fontId="0" fillId="40" borderId="0" xfId="0" applyFill="1"/>
    <xf numFmtId="174" fontId="29" fillId="0" borderId="0" xfId="5" applyNumberFormat="1" applyFont="1" applyAlignment="1" applyProtection="1">
      <alignment horizontal="centerContinuous"/>
    </xf>
    <xf numFmtId="0" fontId="29" fillId="0" borderId="0" xfId="5" applyFont="1" applyAlignment="1">
      <alignment horizontal="centerContinuous"/>
    </xf>
    <xf numFmtId="0" fontId="31" fillId="0" borderId="1" xfId="5" applyFont="1" applyFill="1" applyBorder="1" applyAlignment="1" applyProtection="1">
      <alignment horizontal="center" vertical="center" wrapText="1"/>
    </xf>
    <xf numFmtId="0" fontId="100" fillId="0" borderId="0" xfId="0" applyFont="1"/>
    <xf numFmtId="4" fontId="0" fillId="0" borderId="0" xfId="0" applyNumberFormat="1"/>
    <xf numFmtId="0" fontId="27" fillId="0" borderId="1" xfId="5" applyFont="1" applyBorder="1" applyAlignment="1" applyProtection="1">
      <alignment horizontal="center" vertical="center" wrapText="1"/>
    </xf>
    <xf numFmtId="0" fontId="106" fillId="0" borderId="0" xfId="5" applyFont="1"/>
    <xf numFmtId="0" fontId="107" fillId="0" borderId="0" xfId="5" applyFont="1"/>
    <xf numFmtId="0" fontId="103" fillId="0" borderId="0" xfId="0" applyFont="1" applyFill="1"/>
    <xf numFmtId="4" fontId="100" fillId="0" borderId="0" xfId="0" applyNumberFormat="1" applyFont="1"/>
    <xf numFmtId="0" fontId="102" fillId="0" borderId="0" xfId="5" applyFont="1" applyProtection="1"/>
    <xf numFmtId="49" fontId="31" fillId="0" borderId="1" xfId="5" applyNumberFormat="1" applyFont="1" applyFill="1" applyBorder="1" applyAlignment="1" applyProtection="1">
      <alignment horizontal="right" vertical="center" wrapText="1"/>
    </xf>
    <xf numFmtId="4" fontId="118" fillId="0" borderId="1" xfId="5" applyNumberFormat="1" applyFont="1" applyFill="1" applyBorder="1" applyAlignment="1" applyProtection="1">
      <alignment horizontal="center" vertical="center" wrapText="1"/>
      <protection locked="0"/>
    </xf>
    <xf numFmtId="4" fontId="116" fillId="0" borderId="1" xfId="5" applyNumberFormat="1" applyFont="1" applyFill="1" applyBorder="1" applyAlignment="1" applyProtection="1">
      <alignment horizontal="center" vertical="center" wrapText="1"/>
      <protection locked="0"/>
    </xf>
    <xf numFmtId="4" fontId="179" fillId="0" borderId="1" xfId="5" applyNumberFormat="1" applyFont="1" applyFill="1" applyBorder="1" applyAlignment="1" applyProtection="1">
      <alignment horizontal="center" vertical="center" wrapText="1"/>
    </xf>
    <xf numFmtId="4" fontId="103" fillId="0" borderId="0" xfId="5" applyNumberFormat="1" applyFont="1" applyProtection="1"/>
    <xf numFmtId="0" fontId="115" fillId="0" borderId="1" xfId="0" applyFont="1" applyFill="1" applyBorder="1" applyAlignment="1">
      <alignment vertical="center" wrapText="1"/>
    </xf>
    <xf numFmtId="49" fontId="115" fillId="0" borderId="8" xfId="5" applyNumberFormat="1" applyFont="1" applyFill="1" applyBorder="1" applyAlignment="1" applyProtection="1">
      <alignment horizontal="right" vertical="center" wrapText="1"/>
    </xf>
    <xf numFmtId="0" fontId="116" fillId="0" borderId="7" xfId="5" applyFont="1" applyFill="1" applyBorder="1" applyAlignment="1" applyProtection="1">
      <alignment horizontal="center" vertical="center" wrapText="1"/>
    </xf>
    <xf numFmtId="4" fontId="116" fillId="0" borderId="1" xfId="5" applyNumberFormat="1" applyFont="1" applyFill="1" applyBorder="1" applyAlignment="1" applyProtection="1">
      <alignment horizontal="center" vertical="center" wrapText="1"/>
    </xf>
    <xf numFmtId="0" fontId="107" fillId="0" borderId="0" xfId="5" applyFont="1" applyFill="1"/>
    <xf numFmtId="2" fontId="98" fillId="0" borderId="4" xfId="5" applyNumberFormat="1" applyFont="1" applyFill="1" applyBorder="1" applyAlignment="1" applyProtection="1">
      <alignment horizontal="center" vertical="center" wrapText="1"/>
    </xf>
    <xf numFmtId="0" fontId="8" fillId="0" borderId="0" xfId="5" applyFont="1" applyProtection="1"/>
    <xf numFmtId="49" fontId="111" fillId="0" borderId="0" xfId="2579" applyNumberFormat="1" applyFont="1" applyAlignment="1">
      <alignment horizontal="center" vertical="center"/>
    </xf>
    <xf numFmtId="0" fontId="108" fillId="0" borderId="0" xfId="2579" applyFont="1"/>
    <xf numFmtId="0" fontId="29" fillId="0" borderId="0" xfId="2580" applyFont="1" applyFill="1" applyAlignment="1" applyProtection="1">
      <alignment vertical="top" wrapText="1"/>
    </xf>
    <xf numFmtId="0" fontId="7" fillId="0" borderId="0" xfId="2579"/>
    <xf numFmtId="0" fontId="7" fillId="0" borderId="0" xfId="2579" applyFill="1"/>
    <xf numFmtId="0" fontId="108" fillId="30" borderId="0" xfId="2579" applyFont="1" applyFill="1"/>
    <xf numFmtId="0" fontId="110" fillId="0" borderId="1" xfId="2579" applyFont="1" applyFill="1" applyBorder="1" applyAlignment="1">
      <alignment horizontal="center" vertical="center" wrapText="1"/>
    </xf>
    <xf numFmtId="0" fontId="110" fillId="41" borderId="1" xfId="2579" applyFont="1" applyFill="1" applyBorder="1" applyAlignment="1">
      <alignment horizontal="center" vertical="center" wrapText="1"/>
    </xf>
    <xf numFmtId="0" fontId="110" fillId="0" borderId="35" xfId="2579" applyFont="1" applyFill="1" applyBorder="1" applyAlignment="1">
      <alignment horizontal="center" vertical="center" wrapText="1"/>
    </xf>
    <xf numFmtId="49" fontId="111" fillId="0" borderId="34" xfId="2579" applyNumberFormat="1" applyFont="1" applyFill="1" applyBorder="1" applyAlignment="1">
      <alignment horizontal="center" vertical="center" wrapText="1"/>
    </xf>
    <xf numFmtId="0" fontId="35" fillId="0" borderId="1" xfId="2579" applyFont="1" applyFill="1" applyBorder="1" applyAlignment="1">
      <alignment horizontal="center" vertical="center" wrapText="1"/>
    </xf>
    <xf numFmtId="0" fontId="35" fillId="30" borderId="1" xfId="2579" applyFont="1" applyFill="1" applyBorder="1" applyAlignment="1">
      <alignment horizontal="center" vertical="center" wrapText="1"/>
    </xf>
    <xf numFmtId="0" fontId="35" fillId="0" borderId="35" xfId="2579" applyFont="1" applyFill="1" applyBorder="1" applyAlignment="1">
      <alignment horizontal="center" vertical="center" wrapText="1"/>
    </xf>
    <xf numFmtId="49" fontId="110" fillId="0" borderId="34" xfId="2579" applyNumberFormat="1" applyFont="1" applyBorder="1" applyAlignment="1">
      <alignment horizontal="center" vertical="center"/>
    </xf>
    <xf numFmtId="0" fontId="110" fillId="0" borderId="1" xfId="2579" applyFont="1" applyBorder="1" applyAlignment="1">
      <alignment vertical="center" wrapText="1"/>
    </xf>
    <xf numFmtId="0" fontId="111" fillId="0" borderId="1" xfId="2579" applyFont="1" applyBorder="1" applyAlignment="1">
      <alignment horizontal="center" vertical="center" wrapText="1"/>
    </xf>
    <xf numFmtId="179" fontId="111" fillId="0" borderId="1" xfId="2579" applyNumberFormat="1" applyFont="1" applyBorder="1" applyAlignment="1">
      <alignment horizontal="center" vertical="center" wrapText="1"/>
    </xf>
    <xf numFmtId="179" fontId="111" fillId="0" borderId="35" xfId="2579" applyNumberFormat="1" applyFont="1" applyBorder="1" applyAlignment="1">
      <alignment horizontal="center" vertical="center" wrapText="1"/>
    </xf>
    <xf numFmtId="49" fontId="111" fillId="0" borderId="34" xfId="2579" applyNumberFormat="1" applyFont="1" applyBorder="1" applyAlignment="1">
      <alignment horizontal="center" vertical="center"/>
    </xf>
    <xf numFmtId="0" fontId="111" fillId="0" borderId="1" xfId="2579" applyFont="1" applyBorder="1" applyAlignment="1">
      <alignment horizontal="left" vertical="center" wrapText="1"/>
    </xf>
    <xf numFmtId="0" fontId="7" fillId="0" borderId="0" xfId="2579" applyFont="1" applyFill="1"/>
    <xf numFmtId="179" fontId="111" fillId="0" borderId="1" xfId="2579" applyNumberFormat="1" applyFont="1" applyFill="1" applyBorder="1" applyAlignment="1">
      <alignment horizontal="center" vertical="center" wrapText="1"/>
    </xf>
    <xf numFmtId="179" fontId="111" fillId="0" borderId="35" xfId="2579" applyNumberFormat="1" applyFont="1" applyFill="1" applyBorder="1" applyAlignment="1">
      <alignment horizontal="center" vertical="center" wrapText="1"/>
    </xf>
    <xf numFmtId="2" fontId="111" fillId="0" borderId="1" xfId="2579" applyNumberFormat="1" applyFont="1" applyBorder="1" applyAlignment="1">
      <alignment horizontal="center" vertical="center" wrapText="1"/>
    </xf>
    <xf numFmtId="2" fontId="111" fillId="0" borderId="35" xfId="2579" applyNumberFormat="1" applyFont="1" applyBorder="1" applyAlignment="1">
      <alignment horizontal="center" vertical="center" wrapText="1"/>
    </xf>
    <xf numFmtId="0" fontId="30" fillId="0" borderId="0" xfId="2579" applyFont="1" applyBorder="1" applyAlignment="1">
      <alignment horizontal="center" vertical="center" wrapText="1"/>
    </xf>
    <xf numFmtId="2" fontId="111" fillId="0" borderId="1" xfId="2579" applyNumberFormat="1" applyFont="1" applyFill="1" applyBorder="1" applyAlignment="1">
      <alignment horizontal="center" vertical="center" wrapText="1"/>
    </xf>
    <xf numFmtId="2" fontId="111" fillId="0" borderId="35" xfId="2579" applyNumberFormat="1" applyFont="1" applyFill="1" applyBorder="1" applyAlignment="1">
      <alignment horizontal="center" vertical="center" wrapText="1"/>
    </xf>
    <xf numFmtId="2" fontId="7" fillId="0" borderId="0" xfId="2579" applyNumberFormat="1"/>
    <xf numFmtId="2" fontId="111" fillId="30" borderId="1" xfId="2579" applyNumberFormat="1" applyFont="1" applyFill="1" applyBorder="1" applyAlignment="1">
      <alignment horizontal="center" vertical="center" wrapText="1"/>
    </xf>
    <xf numFmtId="0" fontId="110" fillId="30" borderId="1" xfId="2579" applyFont="1" applyFill="1" applyBorder="1" applyAlignment="1">
      <alignment vertical="center" wrapText="1"/>
    </xf>
    <xf numFmtId="0" fontId="111" fillId="30" borderId="1" xfId="2579" applyFont="1" applyFill="1" applyBorder="1" applyAlignment="1">
      <alignment vertical="center" wrapText="1"/>
    </xf>
    <xf numFmtId="0" fontId="111" fillId="30" borderId="1" xfId="2579" applyFont="1" applyFill="1" applyBorder="1" applyAlignment="1">
      <alignment horizontal="center" vertical="center" wrapText="1"/>
    </xf>
    <xf numFmtId="2" fontId="111" fillId="99" borderId="1" xfId="2579" applyNumberFormat="1" applyFont="1" applyFill="1" applyBorder="1" applyAlignment="1">
      <alignment horizontal="center" vertical="center" wrapText="1"/>
    </xf>
    <xf numFmtId="2" fontId="111" fillId="30" borderId="35" xfId="2579" applyNumberFormat="1" applyFont="1" applyFill="1" applyBorder="1" applyAlignment="1">
      <alignment horizontal="center" vertical="center" wrapText="1"/>
    </xf>
    <xf numFmtId="0" fontId="111" fillId="0" borderId="1" xfId="2579" applyFont="1" applyBorder="1" applyAlignment="1">
      <alignment vertical="center" wrapText="1"/>
    </xf>
    <xf numFmtId="0" fontId="111" fillId="99" borderId="1" xfId="2579" applyFont="1" applyFill="1" applyBorder="1" applyAlignment="1">
      <alignment horizontal="center" vertical="center" wrapText="1"/>
    </xf>
    <xf numFmtId="0" fontId="111" fillId="0" borderId="35" xfId="2579" applyFont="1" applyBorder="1" applyAlignment="1">
      <alignment horizontal="center" vertical="center" wrapText="1"/>
    </xf>
    <xf numFmtId="0" fontId="110" fillId="0" borderId="2" xfId="2579" applyFont="1" applyBorder="1" applyAlignment="1">
      <alignment vertical="center" wrapText="1"/>
    </xf>
    <xf numFmtId="49" fontId="110" fillId="30" borderId="34" xfId="2579" applyNumberFormat="1" applyFont="1" applyFill="1" applyBorder="1" applyAlignment="1">
      <alignment horizontal="center" vertical="center"/>
    </xf>
    <xf numFmtId="0" fontId="7" fillId="30" borderId="0" xfId="2579" applyFill="1"/>
    <xf numFmtId="1" fontId="111" fillId="0" borderId="1" xfId="2579" applyNumberFormat="1" applyFont="1" applyBorder="1" applyAlignment="1">
      <alignment horizontal="center" vertical="center" wrapText="1"/>
    </xf>
    <xf numFmtId="0" fontId="111" fillId="30" borderId="35" xfId="2579" applyFont="1" applyFill="1" applyBorder="1" applyAlignment="1">
      <alignment horizontal="center" vertical="center" wrapText="1"/>
    </xf>
    <xf numFmtId="0" fontId="7" fillId="0" borderId="0" xfId="2579" applyBorder="1"/>
    <xf numFmtId="49" fontId="110" fillId="0" borderId="38" xfId="2579" applyNumberFormat="1" applyFont="1" applyBorder="1" applyAlignment="1">
      <alignment horizontal="center" vertical="center"/>
    </xf>
    <xf numFmtId="0" fontId="110" fillId="0" borderId="32" xfId="2579" applyFont="1" applyBorder="1" applyAlignment="1">
      <alignment horizontal="left" vertical="center" wrapText="1"/>
    </xf>
    <xf numFmtId="0" fontId="111" fillId="0" borderId="32" xfId="2579" applyFont="1" applyBorder="1" applyAlignment="1">
      <alignment horizontal="center" vertical="center" wrapText="1"/>
    </xf>
    <xf numFmtId="2" fontId="111" fillId="0" borderId="32" xfId="2579" applyNumberFormat="1" applyFont="1" applyFill="1" applyBorder="1" applyAlignment="1">
      <alignment horizontal="center" vertical="center" wrapText="1"/>
    </xf>
    <xf numFmtId="2" fontId="111" fillId="30" borderId="32" xfId="2579" applyNumberFormat="1" applyFont="1" applyFill="1" applyBorder="1" applyAlignment="1">
      <alignment horizontal="center" vertical="center" wrapText="1"/>
    </xf>
    <xf numFmtId="0" fontId="111" fillId="30" borderId="32" xfId="2579" applyFont="1" applyFill="1" applyBorder="1" applyAlignment="1">
      <alignment horizontal="center" vertical="center" wrapText="1"/>
    </xf>
    <xf numFmtId="0" fontId="111" fillId="30" borderId="33" xfId="2579" applyFont="1" applyFill="1" applyBorder="1" applyAlignment="1">
      <alignment horizontal="center" vertical="center" wrapText="1"/>
    </xf>
    <xf numFmtId="49" fontId="110" fillId="0" borderId="3" xfId="2579" applyNumberFormat="1" applyFont="1" applyBorder="1" applyAlignment="1">
      <alignment horizontal="center" vertical="center"/>
    </xf>
    <xf numFmtId="0" fontId="110" fillId="0" borderId="3" xfId="2579" applyFont="1" applyBorder="1" applyAlignment="1">
      <alignment vertical="center" wrapText="1"/>
    </xf>
    <xf numFmtId="0" fontId="111" fillId="0" borderId="3" xfId="2579" applyFont="1" applyBorder="1" applyAlignment="1">
      <alignment horizontal="center" vertical="center" wrapText="1"/>
    </xf>
    <xf numFmtId="0" fontId="111" fillId="0" borderId="3" xfId="2579" applyFont="1" applyFill="1" applyBorder="1" applyAlignment="1">
      <alignment horizontal="center" vertical="center" wrapText="1"/>
    </xf>
    <xf numFmtId="0" fontId="111" fillId="30" borderId="3" xfId="2579" applyFont="1" applyFill="1" applyBorder="1" applyAlignment="1">
      <alignment horizontal="center" vertical="center" wrapText="1"/>
    </xf>
    <xf numFmtId="49" fontId="110" fillId="0" borderId="1" xfId="2579" applyNumberFormat="1" applyFont="1" applyBorder="1" applyAlignment="1">
      <alignment horizontal="center" vertical="center"/>
    </xf>
    <xf numFmtId="0" fontId="110" fillId="0" borderId="1" xfId="2579" applyFont="1" applyBorder="1" applyAlignment="1">
      <alignment horizontal="left" vertical="center" wrapText="1"/>
    </xf>
    <xf numFmtId="0" fontId="111" fillId="0" borderId="0" xfId="2579" applyFont="1" applyBorder="1" applyAlignment="1">
      <alignment vertical="center" wrapText="1"/>
    </xf>
    <xf numFmtId="0" fontId="111" fillId="0" borderId="0" xfId="2579" applyFont="1" applyBorder="1" applyAlignment="1">
      <alignment horizontal="center" vertical="center" wrapText="1"/>
    </xf>
    <xf numFmtId="0" fontId="111" fillId="30" borderId="0" xfId="2579" applyFont="1" applyFill="1" applyBorder="1" applyAlignment="1">
      <alignment horizontal="center" vertical="center" wrapText="1"/>
    </xf>
    <xf numFmtId="0" fontId="111" fillId="30" borderId="0" xfId="2579" applyFont="1" applyFill="1" applyAlignment="1">
      <alignment vertical="center"/>
    </xf>
    <xf numFmtId="0" fontId="35" fillId="0" borderId="0" xfId="2579" applyFont="1" applyAlignment="1">
      <alignment vertical="center"/>
    </xf>
    <xf numFmtId="0" fontId="116" fillId="0" borderId="0" xfId="2579" applyFont="1" applyAlignment="1">
      <alignment vertical="center"/>
    </xf>
    <xf numFmtId="0" fontId="111" fillId="0" borderId="0" xfId="2579" applyFont="1" applyAlignment="1">
      <alignment vertical="center"/>
    </xf>
    <xf numFmtId="0" fontId="112" fillId="30" borderId="0" xfId="2579" applyFont="1" applyFill="1" applyAlignment="1">
      <alignment vertical="center"/>
    </xf>
    <xf numFmtId="0" fontId="110" fillId="30" borderId="0" xfId="2579" applyFont="1" applyFill="1" applyAlignment="1">
      <alignment vertical="center"/>
    </xf>
    <xf numFmtId="0" fontId="111" fillId="0" borderId="0" xfId="2579" applyFont="1" applyFill="1" applyAlignment="1">
      <alignment horizontal="left" vertical="center"/>
    </xf>
    <xf numFmtId="0" fontId="111" fillId="30" borderId="0" xfId="2579" applyFont="1" applyFill="1" applyAlignment="1">
      <alignment horizontal="left" vertical="center"/>
    </xf>
    <xf numFmtId="0" fontId="182" fillId="0" borderId="0" xfId="2579" applyFont="1" applyAlignment="1">
      <alignment vertical="center"/>
    </xf>
    <xf numFmtId="0" fontId="110" fillId="0" borderId="0" xfId="2579" applyFont="1" applyAlignment="1">
      <alignment vertical="center"/>
    </xf>
    <xf numFmtId="49" fontId="30" fillId="0" borderId="0" xfId="2579" applyNumberFormat="1" applyFont="1" applyAlignment="1">
      <alignment horizontal="center" vertical="center"/>
    </xf>
    <xf numFmtId="0" fontId="74" fillId="0" borderId="0" xfId="2579" applyFont="1" applyFill="1"/>
    <xf numFmtId="179" fontId="185" fillId="0" borderId="1" xfId="2579" applyNumberFormat="1" applyFont="1" applyBorder="1" applyAlignment="1">
      <alignment horizontal="center" vertical="center" wrapText="1"/>
    </xf>
    <xf numFmtId="0" fontId="186" fillId="0" borderId="1" xfId="2579" applyFont="1" applyFill="1" applyBorder="1" applyAlignment="1">
      <alignment horizontal="center" vertical="center" wrapText="1"/>
    </xf>
    <xf numFmtId="179" fontId="185" fillId="30" borderId="1" xfId="2579" applyNumberFormat="1" applyFont="1" applyFill="1" applyBorder="1" applyAlignment="1">
      <alignment horizontal="center" vertical="center" wrapText="1"/>
    </xf>
    <xf numFmtId="179" fontId="186" fillId="0" borderId="1" xfId="2579" applyNumberFormat="1" applyFont="1" applyBorder="1" applyAlignment="1">
      <alignment horizontal="center" vertical="center" wrapText="1"/>
    </xf>
    <xf numFmtId="179" fontId="186" fillId="0" borderId="35" xfId="2579" applyNumberFormat="1" applyFont="1" applyBorder="1" applyAlignment="1">
      <alignment horizontal="center" vertical="center" wrapText="1"/>
    </xf>
    <xf numFmtId="179" fontId="185" fillId="0" borderId="35" xfId="2579" applyNumberFormat="1" applyFont="1" applyBorder="1" applyAlignment="1">
      <alignment horizontal="center" vertical="center" wrapText="1"/>
    </xf>
    <xf numFmtId="0" fontId="74" fillId="0" borderId="0" xfId="2579" applyFont="1"/>
    <xf numFmtId="0" fontId="187" fillId="0" borderId="0" xfId="5" applyFont="1" applyFill="1" applyAlignment="1" applyProtection="1">
      <alignment horizontal="centerContinuous"/>
    </xf>
    <xf numFmtId="0" fontId="188" fillId="0" borderId="0" xfId="2579" applyFont="1" applyAlignment="1">
      <alignment horizontal="centerContinuous"/>
    </xf>
    <xf numFmtId="0" fontId="188" fillId="30" borderId="0" xfId="2579" applyFont="1" applyFill="1" applyAlignment="1">
      <alignment horizontal="centerContinuous"/>
    </xf>
    <xf numFmtId="0" fontId="181" fillId="0" borderId="0" xfId="2579" applyFont="1" applyFill="1" applyAlignment="1">
      <alignment horizontal="centerContinuous" vertical="center" wrapText="1"/>
    </xf>
    <xf numFmtId="0" fontId="110" fillId="29" borderId="30" xfId="2579" applyFont="1" applyFill="1" applyBorder="1" applyAlignment="1">
      <alignment horizontal="center" vertical="center" wrapText="1"/>
    </xf>
    <xf numFmtId="2" fontId="81" fillId="0" borderId="1" xfId="2579" applyNumberFormat="1" applyFont="1" applyBorder="1" applyAlignment="1">
      <alignment horizontal="center" vertical="center" wrapText="1"/>
    </xf>
    <xf numFmtId="2" fontId="185" fillId="0" borderId="1" xfId="2579" applyNumberFormat="1" applyFont="1" applyBorder="1" applyAlignment="1">
      <alignment horizontal="center" vertical="center" wrapText="1"/>
    </xf>
    <xf numFmtId="2" fontId="186" fillId="0" borderId="1" xfId="2579" applyNumberFormat="1" applyFont="1" applyBorder="1" applyAlignment="1">
      <alignment horizontal="center" vertical="center" wrapText="1"/>
    </xf>
    <xf numFmtId="2" fontId="111" fillId="29" borderId="1" xfId="2579" applyNumberFormat="1" applyFont="1" applyFill="1" applyBorder="1" applyAlignment="1">
      <alignment horizontal="center" vertical="center" wrapText="1"/>
    </xf>
    <xf numFmtId="2" fontId="111" fillId="29" borderId="35" xfId="2579" applyNumberFormat="1" applyFont="1" applyFill="1" applyBorder="1" applyAlignment="1">
      <alignment horizontal="center" vertical="center" wrapText="1"/>
    </xf>
    <xf numFmtId="2" fontId="185" fillId="0" borderId="35" xfId="2579" applyNumberFormat="1" applyFont="1" applyBorder="1" applyAlignment="1">
      <alignment horizontal="center" vertical="center" wrapText="1"/>
    </xf>
    <xf numFmtId="2" fontId="81" fillId="0" borderId="35" xfId="2579" applyNumberFormat="1" applyFont="1" applyBorder="1" applyAlignment="1">
      <alignment horizontal="center" vertical="center" wrapText="1"/>
    </xf>
    <xf numFmtId="0" fontId="30" fillId="40" borderId="29" xfId="0" applyFont="1" applyFill="1" applyBorder="1" applyAlignment="1">
      <alignment horizontal="center" vertical="center" wrapText="1"/>
    </xf>
    <xf numFmtId="2" fontId="111" fillId="40" borderId="1" xfId="2579" applyNumberFormat="1" applyFont="1" applyFill="1" applyBorder="1" applyAlignment="1">
      <alignment horizontal="center" vertical="center" wrapText="1"/>
    </xf>
    <xf numFmtId="4" fontId="111" fillId="40" borderId="1" xfId="2579" applyNumberFormat="1" applyFont="1" applyFill="1" applyBorder="1" applyAlignment="1">
      <alignment horizontal="center" vertical="center" wrapText="1"/>
    </xf>
    <xf numFmtId="1" fontId="111" fillId="31" borderId="1" xfId="2579" applyNumberFormat="1" applyFont="1" applyFill="1" applyBorder="1" applyAlignment="1">
      <alignment horizontal="center" vertical="center" wrapText="1"/>
    </xf>
    <xf numFmtId="1" fontId="81" fillId="2" borderId="1" xfId="2579" applyNumberFormat="1" applyFont="1" applyFill="1" applyBorder="1" applyAlignment="1">
      <alignment horizontal="center" vertical="center" wrapText="1"/>
    </xf>
    <xf numFmtId="1" fontId="185" fillId="0" borderId="1" xfId="2579" applyNumberFormat="1" applyFont="1" applyBorder="1" applyAlignment="1">
      <alignment horizontal="center" vertical="center" wrapText="1"/>
    </xf>
    <xf numFmtId="1" fontId="185" fillId="0" borderId="35" xfId="2579" applyNumberFormat="1" applyFont="1" applyBorder="1" applyAlignment="1">
      <alignment horizontal="center" vertical="center" wrapText="1"/>
    </xf>
    <xf numFmtId="1" fontId="185" fillId="30" borderId="1" xfId="2579" applyNumberFormat="1" applyFont="1" applyFill="1" applyBorder="1" applyAlignment="1">
      <alignment horizontal="center" vertical="center" wrapText="1"/>
    </xf>
    <xf numFmtId="1" fontId="185" fillId="30" borderId="35" xfId="2579" applyNumberFormat="1" applyFont="1" applyFill="1" applyBorder="1" applyAlignment="1">
      <alignment horizontal="center" vertical="center" wrapText="1"/>
    </xf>
    <xf numFmtId="2" fontId="111" fillId="2" borderId="1" xfId="2579" applyNumberFormat="1" applyFont="1" applyFill="1" applyBorder="1" applyAlignment="1">
      <alignment horizontal="center" vertical="center" wrapText="1"/>
    </xf>
    <xf numFmtId="2" fontId="81" fillId="39" borderId="1" xfId="2579" applyNumberFormat="1" applyFont="1" applyFill="1" applyBorder="1" applyAlignment="1">
      <alignment horizontal="center" vertical="center" wrapText="1"/>
    </xf>
    <xf numFmtId="0" fontId="103" fillId="0" borderId="0" xfId="2579" applyFont="1"/>
    <xf numFmtId="0" fontId="189" fillId="0" borderId="0" xfId="2579" applyFont="1" applyFill="1" applyAlignment="1">
      <alignment horizontal="center" vertical="center"/>
    </xf>
    <xf numFmtId="0" fontId="7" fillId="40" borderId="0" xfId="2579" applyFill="1"/>
    <xf numFmtId="2" fontId="185" fillId="40" borderId="1" xfId="2579" applyNumberFormat="1" applyFont="1" applyFill="1" applyBorder="1" applyAlignment="1">
      <alignment horizontal="center" vertical="center" wrapText="1"/>
    </xf>
    <xf numFmtId="0" fontId="81" fillId="30" borderId="1" xfId="2579" applyFont="1" applyFill="1" applyBorder="1" applyAlignment="1">
      <alignment horizontal="center" vertical="center" wrapText="1"/>
    </xf>
    <xf numFmtId="0" fontId="74" fillId="2" borderId="0" xfId="2579" applyFont="1" applyFill="1"/>
    <xf numFmtId="179" fontId="111" fillId="2" borderId="1" xfId="2579" applyNumberFormat="1" applyFont="1" applyFill="1" applyBorder="1" applyAlignment="1">
      <alignment horizontal="center" vertical="center" wrapText="1"/>
    </xf>
    <xf numFmtId="0" fontId="108" fillId="0" borderId="0" xfId="2581" applyFont="1"/>
    <xf numFmtId="0" fontId="6" fillId="0" borderId="0" xfId="2581"/>
    <xf numFmtId="0" fontId="111" fillId="0" borderId="0" xfId="2581" applyFont="1" applyAlignment="1">
      <alignment vertical="center" wrapText="1"/>
    </xf>
    <xf numFmtId="0" fontId="108" fillId="30" borderId="0" xfId="2581" applyFont="1" applyFill="1"/>
    <xf numFmtId="0" fontId="110" fillId="0" borderId="1" xfId="2581" applyFont="1" applyBorder="1" applyAlignment="1">
      <alignment vertical="center" wrapText="1"/>
    </xf>
    <xf numFmtId="0" fontId="111" fillId="0" borderId="1" xfId="2581" applyFont="1" applyBorder="1" applyAlignment="1">
      <alignment horizontal="center" vertical="center" wrapText="1"/>
    </xf>
    <xf numFmtId="0" fontId="111" fillId="30" borderId="1" xfId="2581" applyFont="1" applyFill="1" applyBorder="1" applyAlignment="1">
      <alignment horizontal="center" vertical="center" wrapText="1"/>
    </xf>
    <xf numFmtId="0" fontId="111" fillId="0" borderId="1" xfId="2581" applyFont="1" applyBorder="1" applyAlignment="1">
      <alignment horizontal="left" vertical="center" wrapText="1"/>
    </xf>
    <xf numFmtId="0" fontId="110" fillId="30" borderId="1" xfId="2581" applyFont="1" applyFill="1" applyBorder="1" applyAlignment="1">
      <alignment vertical="center" wrapText="1"/>
    </xf>
    <xf numFmtId="0" fontId="111" fillId="30" borderId="1" xfId="2581" applyFont="1" applyFill="1" applyBorder="1" applyAlignment="1">
      <alignment vertical="center" wrapText="1"/>
    </xf>
    <xf numFmtId="0" fontId="111" fillId="0" borderId="1" xfId="2581" applyFont="1" applyBorder="1" applyAlignment="1">
      <alignment vertical="center" wrapText="1"/>
    </xf>
    <xf numFmtId="0" fontId="6" fillId="30" borderId="0" xfId="2581" applyFill="1"/>
    <xf numFmtId="0" fontId="110" fillId="0" borderId="1" xfId="2581" applyFont="1" applyBorder="1" applyAlignment="1">
      <alignment horizontal="left" vertical="center" wrapText="1"/>
    </xf>
    <xf numFmtId="0" fontId="111" fillId="0" borderId="0" xfId="2581" applyFont="1" applyBorder="1" applyAlignment="1">
      <alignment vertical="center" wrapText="1"/>
    </xf>
    <xf numFmtId="0" fontId="111" fillId="0" borderId="0" xfId="2581" applyFont="1" applyBorder="1" applyAlignment="1">
      <alignment horizontal="center" vertical="center" wrapText="1"/>
    </xf>
    <xf numFmtId="0" fontId="110" fillId="0" borderId="1" xfId="2581" applyFont="1" applyFill="1" applyBorder="1" applyAlignment="1">
      <alignment vertical="center" wrapText="1"/>
    </xf>
    <xf numFmtId="4" fontId="185" fillId="0" borderId="1" xfId="2581" applyNumberFormat="1" applyFont="1" applyBorder="1" applyAlignment="1">
      <alignment horizontal="center" vertical="center" wrapText="1"/>
    </xf>
    <xf numFmtId="179" fontId="185" fillId="0" borderId="1" xfId="2581" applyNumberFormat="1" applyFont="1" applyBorder="1" applyAlignment="1">
      <alignment horizontal="center" vertical="center" wrapText="1"/>
    </xf>
    <xf numFmtId="49" fontId="29" fillId="0" borderId="0" xfId="2581" applyNumberFormat="1" applyFont="1" applyAlignment="1">
      <alignment horizontal="center" vertical="center"/>
    </xf>
    <xf numFmtId="0" fontId="190" fillId="0" borderId="0" xfId="2581" applyFont="1"/>
    <xf numFmtId="0" fontId="183" fillId="0" borderId="0" xfId="2581" applyFont="1" applyAlignment="1">
      <alignment horizontal="left" vertical="center"/>
    </xf>
    <xf numFmtId="0" fontId="108" fillId="0" borderId="0" xfId="2581" applyFont="1" applyAlignment="1">
      <alignment horizontal="left"/>
    </xf>
    <xf numFmtId="0" fontId="30" fillId="0" borderId="0" xfId="2581" applyFont="1" applyAlignment="1">
      <alignment vertical="center" wrapText="1"/>
    </xf>
    <xf numFmtId="0" fontId="183" fillId="0" borderId="0" xfId="2581" applyFont="1" applyAlignment="1">
      <alignment horizontal="center" vertical="center"/>
    </xf>
    <xf numFmtId="0" fontId="181" fillId="0" borderId="0" xfId="2581" applyFont="1" applyAlignment="1">
      <alignment vertical="center"/>
    </xf>
    <xf numFmtId="0" fontId="118" fillId="0" borderId="0" xfId="2581" applyFont="1" applyAlignment="1">
      <alignment horizontal="center" vertical="center"/>
    </xf>
    <xf numFmtId="0" fontId="105" fillId="0" borderId="0" xfId="2581" applyFont="1"/>
    <xf numFmtId="0" fontId="180" fillId="0" borderId="0" xfId="2581" applyFont="1"/>
    <xf numFmtId="49" fontId="36" fillId="0" borderId="1" xfId="2581" applyNumberFormat="1" applyFont="1" applyBorder="1" applyAlignment="1">
      <alignment horizontal="center" vertical="center"/>
    </xf>
    <xf numFmtId="49" fontId="29" fillId="30" borderId="1" xfId="2581" applyNumberFormat="1" applyFont="1" applyFill="1" applyBorder="1" applyAlignment="1">
      <alignment horizontal="center" vertical="center"/>
    </xf>
    <xf numFmtId="0" fontId="111" fillId="30" borderId="1" xfId="2581" applyFont="1" applyFill="1" applyBorder="1" applyAlignment="1">
      <alignment horizontal="left" vertical="center" wrapText="1"/>
    </xf>
    <xf numFmtId="49" fontId="36" fillId="30" borderId="1" xfId="2581" applyNumberFormat="1" applyFont="1" applyFill="1" applyBorder="1" applyAlignment="1">
      <alignment horizontal="center" vertical="center"/>
    </xf>
    <xf numFmtId="0" fontId="111" fillId="0" borderId="3" xfId="2581" applyFont="1" applyFill="1" applyBorder="1" applyAlignment="1">
      <alignment horizontal="left" vertical="center" wrapText="1"/>
    </xf>
    <xf numFmtId="0" fontId="111" fillId="0" borderId="3" xfId="2581" applyFont="1" applyFill="1" applyBorder="1" applyAlignment="1">
      <alignment horizontal="center" vertical="center" wrapText="1"/>
    </xf>
    <xf numFmtId="0" fontId="110" fillId="0" borderId="3" xfId="2581" applyFont="1" applyFill="1" applyBorder="1" applyAlignment="1">
      <alignment horizontal="center" vertical="center" wrapText="1"/>
    </xf>
    <xf numFmtId="0" fontId="110" fillId="0" borderId="3" xfId="2581" applyFont="1" applyBorder="1" applyAlignment="1">
      <alignment horizontal="center" vertical="center" wrapText="1"/>
    </xf>
    <xf numFmtId="0" fontId="111" fillId="0" borderId="1" xfId="2581" applyFont="1" applyFill="1" applyBorder="1" applyAlignment="1">
      <alignment vertical="center" wrapText="1"/>
    </xf>
    <xf numFmtId="0" fontId="111" fillId="0" borderId="1" xfId="2581" applyFont="1" applyFill="1" applyBorder="1" applyAlignment="1">
      <alignment horizontal="center" vertical="center" wrapText="1"/>
    </xf>
    <xf numFmtId="49" fontId="36" fillId="0" borderId="1" xfId="2581" applyNumberFormat="1" applyFont="1" applyFill="1" applyBorder="1" applyAlignment="1">
      <alignment horizontal="center" vertical="center"/>
    </xf>
    <xf numFmtId="49" fontId="29" fillId="0" borderId="1" xfId="2581" applyNumberFormat="1" applyFont="1" applyBorder="1" applyAlignment="1">
      <alignment horizontal="center" vertical="center"/>
    </xf>
    <xf numFmtId="0" fontId="6" fillId="0" borderId="1" xfId="2581" applyBorder="1"/>
    <xf numFmtId="49" fontId="29" fillId="0" borderId="2" xfId="2581" applyNumberFormat="1" applyFont="1" applyBorder="1" applyAlignment="1">
      <alignment horizontal="center" vertical="center"/>
    </xf>
    <xf numFmtId="0" fontId="111" fillId="0" borderId="2" xfId="2581" applyFont="1" applyBorder="1" applyAlignment="1">
      <alignment vertical="center" wrapText="1"/>
    </xf>
    <xf numFmtId="0" fontId="111" fillId="0" borderId="2" xfId="2581" applyFont="1" applyBorder="1" applyAlignment="1">
      <alignment horizontal="center" vertical="center" wrapText="1"/>
    </xf>
    <xf numFmtId="0" fontId="28" fillId="0" borderId="0" xfId="2581" applyFont="1" applyAlignment="1">
      <alignment vertical="center" wrapText="1"/>
    </xf>
    <xf numFmtId="0" fontId="29" fillId="0" borderId="0" xfId="2581" applyFont="1" applyAlignment="1">
      <alignment horizontal="left" vertical="center" wrapText="1"/>
    </xf>
    <xf numFmtId="49" fontId="29" fillId="0" borderId="0" xfId="2581" applyNumberFormat="1" applyFont="1" applyAlignment="1">
      <alignment horizontal="left" vertical="center"/>
    </xf>
    <xf numFmtId="0" fontId="30" fillId="0" borderId="0" xfId="2581" applyFont="1" applyAlignment="1">
      <alignment vertical="center"/>
    </xf>
    <xf numFmtId="10" fontId="29" fillId="0" borderId="0" xfId="226" applyNumberFormat="1" applyFont="1" applyProtection="1"/>
    <xf numFmtId="0" fontId="111" fillId="0" borderId="1" xfId="2581" applyFont="1" applyBorder="1" applyAlignment="1">
      <alignment horizontal="center" vertical="center" wrapText="1"/>
    </xf>
    <xf numFmtId="2" fontId="20" fillId="0" borderId="0" xfId="5" applyNumberFormat="1" applyProtection="1"/>
    <xf numFmtId="183" fontId="185" fillId="0" borderId="1" xfId="2581" applyNumberFormat="1" applyFont="1" applyBorder="1" applyAlignment="1">
      <alignment horizontal="center" vertical="center" wrapText="1"/>
    </xf>
    <xf numFmtId="49" fontId="29" fillId="41" borderId="1" xfId="2581" applyNumberFormat="1" applyFont="1" applyFill="1" applyBorder="1" applyAlignment="1">
      <alignment horizontal="center" vertical="center"/>
    </xf>
    <xf numFmtId="49" fontId="29" fillId="41" borderId="0" xfId="2581" applyNumberFormat="1" applyFont="1" applyFill="1" applyAlignment="1">
      <alignment horizontal="center" vertical="center"/>
    </xf>
    <xf numFmtId="0" fontId="6" fillId="41" borderId="0" xfId="2581" applyFill="1"/>
    <xf numFmtId="0" fontId="108" fillId="41" borderId="0" xfId="2581" applyFont="1" applyFill="1"/>
    <xf numFmtId="49" fontId="30" fillId="41" borderId="1" xfId="2581" applyNumberFormat="1" applyFont="1" applyFill="1" applyBorder="1" applyAlignment="1">
      <alignment horizontal="center" vertical="center"/>
    </xf>
    <xf numFmtId="0" fontId="111" fillId="41" borderId="1" xfId="2581" applyFont="1" applyFill="1" applyBorder="1" applyAlignment="1">
      <alignment horizontal="center" vertical="center" wrapText="1"/>
    </xf>
    <xf numFmtId="0" fontId="111" fillId="0" borderId="5" xfId="2581" applyFont="1" applyBorder="1" applyAlignment="1">
      <alignment horizontal="centerContinuous" vertical="center" wrapText="1"/>
    </xf>
    <xf numFmtId="0" fontId="21" fillId="0" borderId="5" xfId="2581" applyFont="1" applyBorder="1" applyAlignment="1">
      <alignment horizontal="centerContinuous" vertical="center"/>
    </xf>
    <xf numFmtId="0" fontId="110" fillId="0" borderId="5" xfId="2581" applyFont="1" applyBorder="1" applyAlignment="1">
      <alignment horizontal="centerContinuous" vertical="center" wrapText="1"/>
    </xf>
    <xf numFmtId="178" fontId="110" fillId="0" borderId="1" xfId="2581" applyNumberFormat="1" applyFont="1" applyBorder="1" applyAlignment="1">
      <alignment horizontal="center" vertical="center" wrapText="1"/>
    </xf>
    <xf numFmtId="179" fontId="185" fillId="0" borderId="1" xfId="2581" applyNumberFormat="1" applyFont="1" applyFill="1" applyBorder="1" applyAlignment="1">
      <alignment horizontal="center" vertical="center" wrapText="1"/>
    </xf>
    <xf numFmtId="0" fontId="185" fillId="0" borderId="1" xfId="2581" applyFont="1" applyBorder="1" applyAlignment="1">
      <alignment horizontal="center" vertical="center" wrapText="1"/>
    </xf>
    <xf numFmtId="4" fontId="111" fillId="0" borderId="1" xfId="2581" applyNumberFormat="1" applyFont="1" applyBorder="1" applyAlignment="1">
      <alignment horizontal="center" vertical="center" wrapText="1"/>
    </xf>
    <xf numFmtId="0" fontId="81" fillId="30" borderId="1" xfId="2581" applyFont="1" applyFill="1" applyBorder="1" applyAlignment="1">
      <alignment vertical="center" wrapText="1"/>
    </xf>
    <xf numFmtId="0" fontId="110" fillId="2" borderId="1" xfId="2581" applyFont="1" applyFill="1" applyBorder="1" applyAlignment="1">
      <alignment vertical="center" wrapText="1"/>
    </xf>
    <xf numFmtId="0" fontId="111" fillId="2" borderId="1" xfId="2581" applyFont="1" applyFill="1" applyBorder="1" applyAlignment="1">
      <alignment horizontal="center" vertical="center" wrapText="1"/>
    </xf>
    <xf numFmtId="218" fontId="111" fillId="2" borderId="1" xfId="2581" applyNumberFormat="1" applyFont="1" applyFill="1" applyBorder="1" applyAlignment="1">
      <alignment horizontal="center" vertical="center" wrapText="1"/>
    </xf>
    <xf numFmtId="0" fontId="86" fillId="0" borderId="1" xfId="2581" applyFont="1" applyBorder="1"/>
    <xf numFmtId="0" fontId="111" fillId="2" borderId="1" xfId="2581" applyFont="1" applyFill="1" applyBorder="1" applyAlignment="1">
      <alignment vertical="center" wrapText="1"/>
    </xf>
    <xf numFmtId="0" fontId="185" fillId="31" borderId="1" xfId="2581" applyFont="1" applyFill="1" applyBorder="1" applyAlignment="1">
      <alignment horizontal="center" vertical="center" wrapText="1"/>
    </xf>
    <xf numFmtId="0" fontId="116" fillId="0" borderId="3" xfId="0" applyFont="1" applyFill="1" applyBorder="1" applyAlignment="1">
      <alignment vertical="center" wrapText="1"/>
    </xf>
    <xf numFmtId="4" fontId="20" fillId="0" borderId="0" xfId="5" applyNumberFormat="1" applyProtection="1"/>
    <xf numFmtId="0" fontId="36" fillId="0" borderId="0" xfId="5" applyFont="1" applyAlignment="1" applyProtection="1">
      <alignment horizontal="right"/>
    </xf>
    <xf numFmtId="0" fontId="27" fillId="0" borderId="0" xfId="5" applyFont="1" applyBorder="1" applyAlignment="1" applyProtection="1">
      <alignment horizontal="left" vertical="center" wrapText="1"/>
    </xf>
    <xf numFmtId="0" fontId="27" fillId="0" borderId="0" xfId="5" applyFont="1" applyFill="1" applyBorder="1" applyAlignment="1" applyProtection="1">
      <alignment vertical="top" wrapText="1"/>
    </xf>
    <xf numFmtId="0" fontId="36" fillId="0" borderId="0" xfId="5" applyFont="1" applyAlignment="1" applyProtection="1"/>
    <xf numFmtId="0" fontId="27" fillId="0" borderId="0" xfId="5" applyFont="1" applyBorder="1" applyAlignment="1" applyProtection="1">
      <alignment horizontal="center" wrapText="1"/>
    </xf>
    <xf numFmtId="0" fontId="27" fillId="0" borderId="0" xfId="5" applyFont="1" applyBorder="1" applyAlignment="1" applyProtection="1">
      <alignment horizontal="left" wrapText="1"/>
    </xf>
    <xf numFmtId="0" fontId="0" fillId="2" borderId="0" xfId="0" applyFill="1"/>
    <xf numFmtId="0" fontId="192" fillId="0" borderId="0" xfId="0" applyFont="1"/>
    <xf numFmtId="4" fontId="100" fillId="2" borderId="0" xfId="0" applyNumberFormat="1" applyFont="1" applyFill="1"/>
    <xf numFmtId="4" fontId="74" fillId="0" borderId="0" xfId="5" applyNumberFormat="1" applyFont="1" applyProtection="1"/>
    <xf numFmtId="223" fontId="109" fillId="0" borderId="0" xfId="5" applyNumberFormat="1" applyFont="1" applyProtection="1"/>
    <xf numFmtId="0" fontId="74" fillId="0" borderId="0" xfId="5" applyFont="1" applyProtection="1"/>
    <xf numFmtId="0" fontId="109" fillId="0" borderId="0" xfId="5" applyFont="1" applyProtection="1"/>
    <xf numFmtId="4" fontId="116" fillId="0" borderId="7" xfId="5" applyNumberFormat="1" applyFont="1" applyFill="1" applyBorder="1" applyAlignment="1" applyProtection="1">
      <alignment horizontal="center" vertical="center" wrapText="1"/>
      <protection locked="0"/>
    </xf>
    <xf numFmtId="0" fontId="118" fillId="0" borderId="1" xfId="0" applyFont="1" applyFill="1" applyBorder="1" applyAlignment="1">
      <alignment vertical="center" wrapText="1"/>
    </xf>
    <xf numFmtId="0" fontId="118" fillId="0" borderId="7" xfId="5" applyFont="1" applyBorder="1" applyAlignment="1" applyProtection="1">
      <alignment horizontal="center" vertical="center" wrapText="1"/>
    </xf>
    <xf numFmtId="4" fontId="118" fillId="0" borderId="1" xfId="5" applyNumberFormat="1" applyFont="1" applyFill="1" applyBorder="1" applyAlignment="1" applyProtection="1">
      <alignment horizontal="center" vertical="center" wrapText="1"/>
    </xf>
    <xf numFmtId="0" fontId="36" fillId="0" borderId="0" xfId="5" applyNumberFormat="1" applyFont="1" applyFill="1" applyAlignment="1" applyProtection="1">
      <alignment horizontal="centerContinuous" wrapText="1"/>
    </xf>
    <xf numFmtId="0" fontId="36" fillId="0" borderId="0" xfId="5" applyFont="1" applyBorder="1" applyAlignment="1" applyProtection="1">
      <alignment horizontal="centerContinuous" wrapText="1"/>
    </xf>
    <xf numFmtId="0" fontId="28" fillId="0" borderId="1" xfId="5" applyFont="1" applyBorder="1" applyAlignment="1" applyProtection="1">
      <alignment horizontal="center" vertical="center" wrapText="1"/>
    </xf>
    <xf numFmtId="0" fontId="192" fillId="0" borderId="1" xfId="0" applyFont="1" applyFill="1" applyBorder="1"/>
    <xf numFmtId="2" fontId="192" fillId="0" borderId="1" xfId="0" applyNumberFormat="1" applyFont="1" applyFill="1" applyBorder="1"/>
    <xf numFmtId="0" fontId="192" fillId="0" borderId="0" xfId="0" applyFont="1" applyFill="1"/>
    <xf numFmtId="0" fontId="82" fillId="0" borderId="0" xfId="5" applyFont="1" applyProtection="1"/>
    <xf numFmtId="0" fontId="85" fillId="0" borderId="0" xfId="5" applyFont="1" applyAlignment="1" applyProtection="1">
      <alignment horizontal="centerContinuous"/>
    </xf>
    <xf numFmtId="0" fontId="85" fillId="0" borderId="0" xfId="5" applyFont="1" applyFill="1" applyAlignment="1" applyProtection="1">
      <alignment horizontal="centerContinuous"/>
    </xf>
    <xf numFmtId="0" fontId="85" fillId="0" borderId="0" xfId="5" applyFont="1" applyAlignment="1" applyProtection="1"/>
    <xf numFmtId="0" fontId="116" fillId="0" borderId="1" xfId="5" applyFont="1" applyBorder="1" applyAlignment="1" applyProtection="1">
      <alignment horizontal="center" vertical="center" textRotation="90" wrapText="1"/>
    </xf>
    <xf numFmtId="0" fontId="118" fillId="0" borderId="1" xfId="5" applyFont="1" applyBorder="1" applyAlignment="1" applyProtection="1">
      <alignment horizontal="center" vertical="center" wrapText="1"/>
    </xf>
    <xf numFmtId="4" fontId="118" fillId="0" borderId="3" xfId="5" applyNumberFormat="1" applyFont="1" applyFill="1" applyBorder="1" applyAlignment="1" applyProtection="1">
      <alignment horizontal="center" vertical="center" wrapText="1"/>
    </xf>
    <xf numFmtId="2" fontId="116" fillId="0" borderId="1" xfId="227" applyNumberFormat="1" applyFont="1" applyFill="1" applyBorder="1" applyAlignment="1">
      <alignment horizontal="center" vertical="center" wrapText="1"/>
    </xf>
    <xf numFmtId="4" fontId="179" fillId="0" borderId="14" xfId="5" applyNumberFormat="1" applyFont="1" applyFill="1" applyBorder="1" applyAlignment="1" applyProtection="1">
      <alignment horizontal="center" vertical="center" wrapText="1"/>
      <protection locked="0"/>
    </xf>
    <xf numFmtId="0" fontId="116" fillId="0" borderId="0" xfId="5" applyFont="1" applyBorder="1" applyAlignment="1" applyProtection="1">
      <alignment horizontal="center" wrapText="1"/>
    </xf>
    <xf numFmtId="0" fontId="116" fillId="0" borderId="0" xfId="5" applyFont="1" applyFill="1" applyBorder="1" applyAlignment="1" applyProtection="1">
      <alignment vertical="top" wrapText="1"/>
    </xf>
    <xf numFmtId="0" fontId="116" fillId="0" borderId="0" xfId="5" applyFont="1" applyFill="1" applyBorder="1" applyAlignment="1" applyProtection="1">
      <alignment horizontal="left" vertical="top" wrapText="1"/>
    </xf>
    <xf numFmtId="0" fontId="108" fillId="0" borderId="0" xfId="5" applyFont="1" applyProtection="1"/>
    <xf numFmtId="0" fontId="108" fillId="0" borderId="0" xfId="5" applyFont="1"/>
    <xf numFmtId="4" fontId="118" fillId="0" borderId="2" xfId="5" applyNumberFormat="1" applyFont="1" applyFill="1" applyBorder="1" applyAlignment="1" applyProtection="1">
      <alignment horizontal="center" vertical="center" wrapText="1"/>
      <protection locked="0"/>
    </xf>
    <xf numFmtId="0" fontId="82" fillId="0" borderId="0" xfId="5" applyFont="1" applyFill="1" applyProtection="1"/>
    <xf numFmtId="0" fontId="116" fillId="0" borderId="1" xfId="5" applyFont="1" applyFill="1" applyBorder="1" applyAlignment="1" applyProtection="1">
      <alignment horizontal="center" vertical="center" textRotation="90" wrapText="1"/>
    </xf>
    <xf numFmtId="0" fontId="118" fillId="0" borderId="1" xfId="5" applyFont="1" applyFill="1" applyBorder="1" applyAlignment="1" applyProtection="1">
      <alignment horizontal="center" vertical="center" wrapText="1"/>
    </xf>
    <xf numFmtId="0" fontId="116" fillId="0" borderId="0" xfId="5" applyFont="1" applyBorder="1" applyAlignment="1" applyProtection="1">
      <alignment horizontal="centerContinuous" wrapText="1"/>
    </xf>
    <xf numFmtId="0" fontId="108" fillId="0" borderId="0" xfId="5" applyFont="1" applyFill="1" applyProtection="1"/>
    <xf numFmtId="0" fontId="108" fillId="0" borderId="0" xfId="5" applyFont="1" applyFill="1"/>
    <xf numFmtId="0" fontId="82" fillId="0" borderId="0" xfId="5" applyFont="1" applyAlignment="1" applyProtection="1">
      <alignment wrapText="1"/>
    </xf>
    <xf numFmtId="0" fontId="82" fillId="0" borderId="0" xfId="5" applyFont="1" applyFill="1" applyAlignment="1" applyProtection="1">
      <alignment wrapText="1"/>
    </xf>
    <xf numFmtId="4" fontId="179" fillId="0" borderId="0" xfId="5" applyNumberFormat="1" applyFont="1" applyFill="1" applyBorder="1" applyAlignment="1" applyProtection="1">
      <alignment horizontal="center" vertical="center" wrapText="1"/>
      <protection locked="0"/>
    </xf>
    <xf numFmtId="0" fontId="116" fillId="0" borderId="0" xfId="5" applyFont="1" applyBorder="1" applyAlignment="1" applyProtection="1">
      <alignment horizontal="left" vertical="center" wrapText="1"/>
    </xf>
    <xf numFmtId="0" fontId="116" fillId="0" borderId="0" xfId="5" applyFont="1" applyFill="1" applyBorder="1" applyAlignment="1" applyProtection="1">
      <alignment horizontal="left" vertical="center" wrapText="1"/>
    </xf>
    <xf numFmtId="0" fontId="189" fillId="0" borderId="0" xfId="5" applyFont="1" applyAlignment="1" applyProtection="1">
      <alignment horizontal="center" vertical="center"/>
      <protection locked="0"/>
    </xf>
    <xf numFmtId="0" fontId="35" fillId="0" borderId="0" xfId="5" applyFont="1" applyAlignment="1" applyProtection="1"/>
    <xf numFmtId="0" fontId="35" fillId="0" borderId="0" xfId="5" applyFont="1" applyFill="1" applyAlignment="1" applyProtection="1"/>
    <xf numFmtId="0" fontId="85" fillId="0" borderId="0" xfId="0" applyFont="1" applyAlignment="1">
      <alignment horizontal="right" vertical="top"/>
    </xf>
    <xf numFmtId="0" fontId="85" fillId="0" borderId="0" xfId="0" applyFont="1" applyFill="1" applyAlignment="1">
      <alignment horizontal="right" vertical="top"/>
    </xf>
    <xf numFmtId="0" fontId="194" fillId="0" borderId="0" xfId="5" applyFont="1" applyBorder="1" applyAlignment="1" applyProtection="1">
      <alignment horizontal="center" vertical="center" wrapText="1"/>
      <protection locked="0"/>
    </xf>
    <xf numFmtId="0" fontId="194" fillId="0" borderId="0" xfId="5" applyFont="1" applyFill="1" applyBorder="1" applyAlignment="1" applyProtection="1">
      <alignment horizontal="center" vertical="center" wrapText="1"/>
      <protection locked="0"/>
    </xf>
    <xf numFmtId="4" fontId="116" fillId="0" borderId="2" xfId="5" applyNumberFormat="1" applyFont="1" applyFill="1" applyBorder="1" applyAlignment="1" applyProtection="1">
      <alignment horizontal="center" vertical="center" wrapText="1"/>
    </xf>
    <xf numFmtId="4" fontId="116" fillId="0" borderId="7" xfId="5" applyNumberFormat="1" applyFont="1" applyFill="1" applyBorder="1" applyAlignment="1" applyProtection="1">
      <alignment horizontal="center" vertical="center" wrapText="1"/>
    </xf>
    <xf numFmtId="4" fontId="116" fillId="0" borderId="8" xfId="5" applyNumberFormat="1" applyFont="1" applyFill="1" applyBorder="1" applyAlignment="1" applyProtection="1">
      <alignment horizontal="center" vertical="center" wrapText="1"/>
    </xf>
    <xf numFmtId="0" fontId="116" fillId="0" borderId="1" xfId="0" applyFont="1" applyFill="1" applyBorder="1" applyAlignment="1">
      <alignment horizontal="center" vertical="center" wrapText="1"/>
    </xf>
    <xf numFmtId="2" fontId="116" fillId="0" borderId="3" xfId="0" applyNumberFormat="1" applyFont="1" applyFill="1" applyBorder="1" applyAlignment="1">
      <alignment horizontal="center" vertical="center" wrapText="1"/>
    </xf>
    <xf numFmtId="0" fontId="117" fillId="0" borderId="1" xfId="0" applyFont="1" applyFill="1" applyBorder="1" applyAlignment="1">
      <alignment vertical="center" wrapText="1"/>
    </xf>
    <xf numFmtId="4" fontId="116" fillId="0" borderId="1" xfId="3276" applyNumberFormat="1" applyFont="1" applyFill="1" applyBorder="1" applyAlignment="1" applyProtection="1">
      <alignment horizontal="center" vertical="center" wrapText="1"/>
    </xf>
    <xf numFmtId="2" fontId="116" fillId="0" borderId="1" xfId="5" applyNumberFormat="1" applyFont="1" applyFill="1" applyBorder="1" applyAlignment="1" applyProtection="1">
      <alignment horizontal="center" vertical="center" wrapText="1"/>
    </xf>
    <xf numFmtId="2" fontId="118" fillId="0" borderId="1" xfId="5" applyNumberFormat="1" applyFont="1" applyFill="1" applyBorder="1" applyAlignment="1" applyProtection="1">
      <alignment horizontal="center" vertical="center" wrapText="1"/>
    </xf>
    <xf numFmtId="0" fontId="116" fillId="0" borderId="1" xfId="5" applyNumberFormat="1" applyFont="1" applyFill="1" applyBorder="1" applyAlignment="1" applyProtection="1">
      <alignment horizontal="center" vertical="center" wrapText="1"/>
    </xf>
    <xf numFmtId="0" fontId="116" fillId="0" borderId="1" xfId="5" applyNumberFormat="1" applyFont="1" applyFill="1" applyBorder="1" applyAlignment="1" applyProtection="1">
      <alignment horizontal="center" vertical="center" wrapText="1"/>
      <protection locked="0"/>
    </xf>
    <xf numFmtId="49" fontId="116" fillId="0" borderId="3" xfId="5" applyNumberFormat="1" applyFont="1" applyFill="1" applyBorder="1" applyAlignment="1" applyProtection="1">
      <alignment horizontal="center" vertical="center" wrapText="1"/>
    </xf>
    <xf numFmtId="0" fontId="82" fillId="0" borderId="4" xfId="5" applyFont="1" applyFill="1" applyBorder="1" applyAlignment="1" applyProtection="1">
      <alignment horizontal="center" vertical="center" wrapText="1"/>
    </xf>
    <xf numFmtId="0" fontId="116" fillId="0" borderId="3" xfId="5" applyFont="1" applyFill="1" applyBorder="1" applyAlignment="1" applyProtection="1">
      <alignment horizontal="center" vertical="center" wrapText="1"/>
    </xf>
    <xf numFmtId="49" fontId="191" fillId="0" borderId="8" xfId="5" applyNumberFormat="1" applyFont="1" applyFill="1" applyBorder="1" applyAlignment="1" applyProtection="1">
      <alignment horizontal="right" vertical="center" wrapText="1"/>
    </xf>
    <xf numFmtId="0" fontId="191" fillId="0" borderId="1" xfId="0" applyFont="1" applyFill="1" applyBorder="1" applyAlignment="1">
      <alignment vertical="center" wrapText="1"/>
    </xf>
    <xf numFmtId="49" fontId="115" fillId="0" borderId="1" xfId="5" applyNumberFormat="1" applyFont="1" applyFill="1" applyBorder="1" applyAlignment="1" applyProtection="1">
      <alignment horizontal="right" vertical="center" wrapText="1"/>
    </xf>
    <xf numFmtId="0" fontId="115" fillId="0" borderId="4" xfId="5" applyFont="1" applyFill="1" applyBorder="1" applyAlignment="1" applyProtection="1">
      <alignment vertical="center" wrapText="1"/>
    </xf>
    <xf numFmtId="0" fontId="116" fillId="0" borderId="1" xfId="5" applyFont="1" applyFill="1" applyBorder="1" applyAlignment="1" applyProtection="1">
      <alignment horizontal="center" vertical="center" wrapText="1"/>
    </xf>
    <xf numFmtId="0" fontId="115" fillId="0" borderId="2" xfId="0" applyFont="1" applyFill="1" applyBorder="1" applyAlignment="1">
      <alignment vertical="center" wrapText="1"/>
    </xf>
    <xf numFmtId="49" fontId="191" fillId="0" borderId="1" xfId="5" applyNumberFormat="1" applyFont="1" applyFill="1" applyBorder="1" applyAlignment="1" applyProtection="1">
      <alignment horizontal="right" vertical="center" wrapText="1"/>
    </xf>
    <xf numFmtId="0" fontId="191" fillId="0" borderId="3" xfId="5" applyFont="1" applyFill="1" applyBorder="1" applyAlignment="1" applyProtection="1">
      <alignment vertical="center" wrapText="1"/>
    </xf>
    <xf numFmtId="0" fontId="115" fillId="0" borderId="1" xfId="5" applyFont="1" applyFill="1" applyBorder="1" applyAlignment="1" applyProtection="1">
      <alignment vertical="center" wrapText="1"/>
    </xf>
    <xf numFmtId="0" fontId="115" fillId="0" borderId="2" xfId="5" applyFont="1" applyFill="1" applyBorder="1" applyAlignment="1" applyProtection="1">
      <alignment vertical="center" wrapText="1"/>
    </xf>
    <xf numFmtId="0" fontId="115" fillId="0" borderId="0" xfId="0" applyFont="1" applyFill="1"/>
    <xf numFmtId="0" fontId="191" fillId="0" borderId="1" xfId="5" applyFont="1" applyFill="1" applyBorder="1" applyAlignment="1" applyProtection="1">
      <alignment vertical="center" wrapText="1"/>
    </xf>
    <xf numFmtId="0" fontId="115" fillId="0" borderId="3" xfId="5" applyFont="1" applyFill="1" applyBorder="1" applyAlignment="1" applyProtection="1">
      <alignment vertical="center" wrapText="1"/>
    </xf>
    <xf numFmtId="4" fontId="116" fillId="0" borderId="1" xfId="5" applyNumberFormat="1" applyFont="1" applyFill="1" applyBorder="1" applyAlignment="1" applyProtection="1">
      <alignment horizontal="center" wrapText="1"/>
    </xf>
    <xf numFmtId="2" fontId="116" fillId="0" borderId="1" xfId="0" applyNumberFormat="1" applyFont="1" applyFill="1" applyBorder="1" applyAlignment="1">
      <alignment horizontal="center"/>
    </xf>
    <xf numFmtId="4" fontId="116" fillId="0" borderId="1" xfId="5" applyNumberFormat="1" applyFont="1" applyFill="1" applyBorder="1" applyAlignment="1" applyProtection="1">
      <alignment horizontal="center" wrapText="1"/>
      <protection locked="0"/>
    </xf>
    <xf numFmtId="0" fontId="192" fillId="0" borderId="1" xfId="0" applyFont="1" applyFill="1" applyBorder="1" applyAlignment="1">
      <alignment horizontal="center"/>
    </xf>
    <xf numFmtId="4" fontId="118" fillId="0" borderId="1" xfId="5" applyNumberFormat="1" applyFont="1" applyFill="1" applyBorder="1" applyAlignment="1" applyProtection="1">
      <alignment horizontal="center" wrapText="1"/>
    </xf>
    <xf numFmtId="4" fontId="116" fillId="0" borderId="1" xfId="3276" applyNumberFormat="1" applyFont="1" applyFill="1" applyBorder="1" applyAlignment="1" applyProtection="1">
      <alignment horizontal="center" wrapText="1"/>
    </xf>
    <xf numFmtId="2" fontId="118" fillId="0" borderId="1" xfId="5" applyNumberFormat="1" applyFont="1" applyFill="1" applyBorder="1" applyAlignment="1" applyProtection="1">
      <alignment horizontal="center" wrapText="1"/>
    </xf>
    <xf numFmtId="49" fontId="112" fillId="0" borderId="1" xfId="5" applyNumberFormat="1" applyFont="1" applyFill="1" applyBorder="1" applyAlignment="1" applyProtection="1">
      <alignment horizontal="right" vertical="center" wrapText="1"/>
    </xf>
    <xf numFmtId="0" fontId="112" fillId="0" borderId="1" xfId="5" applyFont="1" applyFill="1" applyBorder="1" applyAlignment="1" applyProtection="1">
      <alignment vertical="center" wrapText="1"/>
    </xf>
    <xf numFmtId="49" fontId="35" fillId="0" borderId="1" xfId="5" applyNumberFormat="1" applyFont="1" applyFill="1" applyBorder="1" applyAlignment="1" applyProtection="1">
      <alignment horizontal="right" vertical="center" wrapText="1"/>
    </xf>
    <xf numFmtId="0" fontId="35" fillId="0" borderId="1" xfId="5" applyFont="1" applyFill="1" applyBorder="1" applyAlignment="1" applyProtection="1">
      <alignment vertical="center" wrapText="1"/>
    </xf>
    <xf numFmtId="49" fontId="112" fillId="0" borderId="8" xfId="5" applyNumberFormat="1" applyFont="1" applyFill="1" applyBorder="1" applyAlignment="1" applyProtection="1">
      <alignment horizontal="right" vertical="center" wrapText="1"/>
    </xf>
    <xf numFmtId="0" fontId="112" fillId="0" borderId="1" xfId="0" applyFont="1" applyFill="1" applyBorder="1" applyAlignment="1">
      <alignment vertical="center" wrapText="1"/>
    </xf>
    <xf numFmtId="49" fontId="35" fillId="0" borderId="8" xfId="5" applyNumberFormat="1" applyFont="1" applyFill="1" applyBorder="1" applyAlignment="1" applyProtection="1">
      <alignment horizontal="right" vertical="center" wrapText="1"/>
    </xf>
    <xf numFmtId="0" fontId="35" fillId="0" borderId="1" xfId="0" applyFont="1" applyFill="1" applyBorder="1" applyAlignment="1">
      <alignment vertical="center" wrapText="1"/>
    </xf>
    <xf numFmtId="0" fontId="35" fillId="0" borderId="0" xfId="0" applyFont="1" applyFill="1"/>
    <xf numFmtId="0" fontId="35" fillId="0" borderId="1" xfId="5" applyFont="1" applyFill="1" applyBorder="1" applyAlignment="1" applyProtection="1">
      <alignment horizontal="center" vertical="center" wrapText="1"/>
    </xf>
    <xf numFmtId="2" fontId="194" fillId="0" borderId="1" xfId="5" applyNumberFormat="1" applyFont="1" applyFill="1" applyBorder="1" applyAlignment="1" applyProtection="1">
      <alignment horizontal="center" vertical="center" wrapText="1"/>
    </xf>
    <xf numFmtId="2" fontId="179" fillId="0" borderId="1" xfId="5" applyNumberFormat="1" applyFont="1" applyFill="1" applyBorder="1" applyAlignment="1" applyProtection="1">
      <alignment horizontal="center" vertical="center" wrapText="1"/>
    </xf>
    <xf numFmtId="4" fontId="194" fillId="0" borderId="1" xfId="5" applyNumberFormat="1" applyFont="1" applyFill="1" applyBorder="1" applyAlignment="1" applyProtection="1">
      <alignment horizontal="center" vertical="center" wrapText="1"/>
    </xf>
    <xf numFmtId="181" fontId="194" fillId="0" borderId="1" xfId="226" applyNumberFormat="1" applyFont="1" applyFill="1" applyBorder="1" applyAlignment="1" applyProtection="1">
      <alignment horizontal="center" vertical="center" wrapText="1"/>
    </xf>
    <xf numFmtId="2" fontId="195" fillId="0" borderId="1" xfId="5" applyNumberFormat="1" applyFont="1" applyFill="1" applyBorder="1" applyAlignment="1" applyProtection="1">
      <alignment horizontal="center" vertical="center" wrapText="1"/>
    </xf>
    <xf numFmtId="2" fontId="196" fillId="0" borderId="1" xfId="5" applyNumberFormat="1" applyFont="1" applyFill="1" applyBorder="1" applyAlignment="1" applyProtection="1">
      <alignment horizontal="center" vertical="center" wrapText="1"/>
    </xf>
    <xf numFmtId="4" fontId="118" fillId="30" borderId="1" xfId="5" applyNumberFormat="1" applyFont="1" applyFill="1" applyBorder="1" applyAlignment="1" applyProtection="1">
      <alignment horizontal="center" vertical="center" wrapText="1"/>
    </xf>
    <xf numFmtId="2" fontId="116" fillId="30" borderId="1" xfId="5" applyNumberFormat="1" applyFont="1" applyFill="1" applyBorder="1" applyAlignment="1" applyProtection="1">
      <alignment horizontal="center" vertical="center" wrapText="1"/>
    </xf>
    <xf numFmtId="2" fontId="118" fillId="30" borderId="1" xfId="5" applyNumberFormat="1" applyFont="1" applyFill="1" applyBorder="1" applyAlignment="1" applyProtection="1">
      <alignment horizontal="center" vertical="center" wrapText="1"/>
    </xf>
    <xf numFmtId="0" fontId="115" fillId="0" borderId="8" xfId="5" applyNumberFormat="1" applyFont="1" applyFill="1" applyBorder="1" applyAlignment="1" applyProtection="1">
      <alignment horizontal="right" vertical="center" wrapText="1"/>
    </xf>
    <xf numFmtId="0" fontId="116" fillId="0" borderId="7" xfId="5" applyNumberFormat="1" applyFont="1" applyFill="1" applyBorder="1" applyAlignment="1" applyProtection="1">
      <alignment horizontal="center" vertical="center" wrapText="1"/>
    </xf>
    <xf numFmtId="0" fontId="191" fillId="0" borderId="2" xfId="5" applyFont="1" applyFill="1" applyBorder="1" applyAlignment="1" applyProtection="1">
      <alignment vertical="center" wrapText="1"/>
    </xf>
    <xf numFmtId="0" fontId="116" fillId="0" borderId="1" xfId="5" applyFont="1" applyFill="1" applyBorder="1" applyAlignment="1" applyProtection="1">
      <alignment horizontal="center" vertical="center" wrapText="1"/>
    </xf>
    <xf numFmtId="0" fontId="36" fillId="0" borderId="0" xfId="5" applyFont="1" applyBorder="1" applyAlignment="1" applyProtection="1">
      <alignment horizontal="center"/>
    </xf>
    <xf numFmtId="4" fontId="20" fillId="0" borderId="0" xfId="5" applyNumberFormat="1" applyFill="1" applyProtection="1"/>
    <xf numFmtId="4" fontId="74" fillId="0" borderId="0" xfId="5" applyNumberFormat="1" applyFont="1" applyFill="1" applyProtection="1"/>
    <xf numFmtId="0" fontId="20" fillId="0" borderId="0" xfId="5" applyFill="1" applyProtection="1"/>
    <xf numFmtId="4" fontId="103" fillId="0" borderId="0" xfId="5" applyNumberFormat="1" applyFont="1" applyFill="1" applyProtection="1"/>
    <xf numFmtId="4" fontId="193" fillId="0" borderId="6" xfId="5" applyNumberFormat="1" applyFont="1" applyFill="1" applyBorder="1" applyProtection="1"/>
    <xf numFmtId="222" fontId="20" fillId="0" borderId="0" xfId="5" applyNumberFormat="1" applyFill="1" applyProtection="1"/>
    <xf numFmtId="0" fontId="28" fillId="0" borderId="13" xfId="5" applyFont="1" applyFill="1" applyBorder="1" applyAlignment="1" applyProtection="1">
      <alignment horizontal="center" vertical="center" wrapText="1"/>
    </xf>
    <xf numFmtId="0" fontId="28" fillId="0" borderId="14" xfId="5" applyFont="1" applyFill="1" applyBorder="1" applyAlignment="1" applyProtection="1">
      <alignment horizontal="center" vertical="center" wrapText="1"/>
    </xf>
    <xf numFmtId="0" fontId="28" fillId="0" borderId="11" xfId="5" applyFont="1" applyFill="1" applyBorder="1" applyAlignment="1" applyProtection="1">
      <alignment horizontal="center" vertical="center" wrapText="1"/>
    </xf>
    <xf numFmtId="0" fontId="28" fillId="0" borderId="5" xfId="5" applyFont="1" applyFill="1" applyBorder="1" applyAlignment="1" applyProtection="1">
      <alignment horizontal="center" vertical="center" wrapText="1"/>
    </xf>
    <xf numFmtId="0" fontId="28" fillId="0" borderId="14" xfId="5" applyFont="1" applyBorder="1" applyAlignment="1" applyProtection="1">
      <alignment horizontal="center" vertical="center" wrapText="1"/>
    </xf>
    <xf numFmtId="0" fontId="28" fillId="0" borderId="5" xfId="5" applyFont="1" applyBorder="1" applyAlignment="1" applyProtection="1">
      <alignment horizontal="center" vertical="center" wrapText="1"/>
    </xf>
    <xf numFmtId="0" fontId="28" fillId="0" borderId="13" xfId="5" applyFont="1" applyBorder="1" applyAlignment="1" applyProtection="1">
      <alignment horizontal="center" vertical="center" wrapText="1"/>
    </xf>
    <xf numFmtId="0" fontId="28" fillId="0" borderId="10" xfId="5" applyFont="1" applyBorder="1" applyAlignment="1" applyProtection="1">
      <alignment horizontal="center" vertical="center" wrapText="1"/>
    </xf>
    <xf numFmtId="0" fontId="28" fillId="0" borderId="11" xfId="5" applyFont="1" applyBorder="1" applyAlignment="1" applyProtection="1">
      <alignment horizontal="center" vertical="center" wrapText="1"/>
    </xf>
    <xf numFmtId="0" fontId="28" fillId="0" borderId="12" xfId="5" applyFont="1" applyBorder="1" applyAlignment="1" applyProtection="1">
      <alignment horizontal="center" vertical="center" wrapText="1"/>
    </xf>
    <xf numFmtId="0" fontId="28" fillId="0" borderId="0" xfId="5" applyFont="1" applyAlignment="1" applyProtection="1">
      <alignment horizontal="center"/>
    </xf>
    <xf numFmtId="0" fontId="17" fillId="0" borderId="0" xfId="5" applyFont="1" applyAlignment="1" applyProtection="1"/>
    <xf numFmtId="0" fontId="0" fillId="0" borderId="0" xfId="0" applyAlignment="1"/>
    <xf numFmtId="49" fontId="27" fillId="0" borderId="1" xfId="5" applyNumberFormat="1" applyFont="1" applyBorder="1" applyAlignment="1" applyProtection="1">
      <alignment vertical="center" wrapText="1"/>
    </xf>
    <xf numFmtId="0" fontId="30" fillId="0" borderId="1" xfId="5" applyFont="1" applyBorder="1" applyAlignment="1" applyProtection="1">
      <alignment horizontal="center" vertical="center" wrapText="1"/>
    </xf>
    <xf numFmtId="0" fontId="28" fillId="0" borderId="1" xfId="5" applyFont="1" applyBorder="1" applyAlignment="1" applyProtection="1">
      <alignment horizontal="center" vertical="center" wrapText="1"/>
    </xf>
    <xf numFmtId="0" fontId="28" fillId="0" borderId="0" xfId="5" applyFont="1" applyAlignment="1" applyProtection="1">
      <alignment horizontal="center" vertical="top" wrapText="1"/>
      <protection locked="0"/>
    </xf>
    <xf numFmtId="0" fontId="0" fillId="0" borderId="0" xfId="0" applyAlignment="1">
      <alignment horizontal="center" vertical="top" wrapText="1"/>
    </xf>
    <xf numFmtId="49" fontId="27" fillId="0" borderId="2" xfId="5" applyNumberFormat="1" applyFont="1" applyBorder="1" applyAlignment="1" applyProtection="1">
      <alignment horizontal="center" vertical="center" wrapText="1"/>
    </xf>
    <xf numFmtId="49" fontId="27" fillId="0" borderId="4" xfId="5" applyNumberFormat="1" applyFont="1" applyBorder="1" applyAlignment="1" applyProtection="1">
      <alignment horizontal="center" vertical="center" wrapText="1"/>
    </xf>
    <xf numFmtId="49" fontId="27" fillId="0" borderId="3" xfId="5" applyNumberFormat="1" applyFont="1" applyBorder="1" applyAlignment="1" applyProtection="1">
      <alignment horizontal="center" vertical="center" wrapText="1"/>
    </xf>
    <xf numFmtId="0" fontId="29" fillId="0" borderId="2" xfId="5" applyFont="1" applyBorder="1" applyAlignment="1" applyProtection="1">
      <alignment horizontal="center" vertical="center" wrapText="1"/>
    </xf>
    <xf numFmtId="0" fontId="29" fillId="0" borderId="4" xfId="5" applyFont="1" applyBorder="1" applyAlignment="1" applyProtection="1">
      <alignment horizontal="center" vertical="center" wrapText="1"/>
    </xf>
    <xf numFmtId="0" fontId="29" fillId="0" borderId="3" xfId="5" applyFont="1" applyBorder="1" applyAlignment="1" applyProtection="1">
      <alignment horizontal="center" vertical="center" wrapText="1"/>
    </xf>
    <xf numFmtId="0" fontId="27" fillId="0" borderId="2" xfId="5" applyFont="1" applyBorder="1" applyAlignment="1" applyProtection="1">
      <alignment horizontal="center" vertical="center" wrapText="1"/>
    </xf>
    <xf numFmtId="0" fontId="27" fillId="0" borderId="4" xfId="5" applyFont="1" applyBorder="1" applyAlignment="1" applyProtection="1">
      <alignment horizontal="center" vertical="center" wrapText="1"/>
    </xf>
    <xf numFmtId="0" fontId="27" fillId="0" borderId="3" xfId="5" applyFont="1" applyBorder="1" applyAlignment="1" applyProtection="1">
      <alignment horizontal="center" vertical="center" wrapText="1"/>
    </xf>
    <xf numFmtId="0" fontId="36" fillId="0" borderId="0" xfId="0" applyFont="1" applyAlignment="1">
      <alignment horizontal="center" vertical="top" wrapText="1"/>
    </xf>
    <xf numFmtId="0" fontId="36" fillId="0" borderId="0" xfId="5" applyFont="1" applyAlignment="1" applyProtection="1">
      <alignment horizontal="center"/>
    </xf>
    <xf numFmtId="0" fontId="85" fillId="0" borderId="0" xfId="5" applyFont="1" applyBorder="1" applyAlignment="1" applyProtection="1">
      <alignment horizontal="center"/>
    </xf>
    <xf numFmtId="0" fontId="36" fillId="0" borderId="0" xfId="5" applyFont="1" applyAlignment="1" applyProtection="1">
      <alignment horizontal="right"/>
    </xf>
    <xf numFmtId="0" fontId="28" fillId="0" borderId="0" xfId="5" applyFont="1" applyAlignment="1" applyProtection="1">
      <alignment horizontal="center"/>
      <protection locked="0"/>
    </xf>
    <xf numFmtId="0" fontId="0" fillId="0" borderId="0" xfId="0" applyAlignment="1">
      <alignment horizontal="center"/>
    </xf>
    <xf numFmtId="0" fontId="28" fillId="0" borderId="0" xfId="5" applyFont="1" applyAlignment="1">
      <alignment horizontal="center" vertical="top" wrapText="1"/>
    </xf>
    <xf numFmtId="0" fontId="28" fillId="0" borderId="0" xfId="5" applyFont="1" applyAlignment="1" applyProtection="1">
      <alignment horizontal="center" wrapText="1"/>
      <protection locked="0"/>
    </xf>
    <xf numFmtId="0" fontId="36" fillId="0" borderId="0" xfId="5" applyFont="1" applyFill="1" applyAlignment="1" applyProtection="1">
      <alignment horizontal="center"/>
    </xf>
    <xf numFmtId="49" fontId="27" fillId="0" borderId="1" xfId="5" applyNumberFormat="1" applyFont="1" applyBorder="1" applyAlignment="1" applyProtection="1">
      <alignment horizontal="center" vertical="center" wrapText="1"/>
    </xf>
    <xf numFmtId="0" fontId="29" fillId="0" borderId="1" xfId="5" applyFont="1" applyBorder="1" applyAlignment="1" applyProtection="1">
      <alignment horizontal="center" vertical="center" wrapText="1"/>
    </xf>
    <xf numFmtId="0" fontId="27" fillId="0" borderId="1" xfId="5" applyFont="1" applyBorder="1" applyAlignment="1" applyProtection="1">
      <alignment horizontal="center" vertical="center" wrapText="1"/>
    </xf>
    <xf numFmtId="0" fontId="36" fillId="0" borderId="5" xfId="5" applyFont="1" applyBorder="1" applyAlignment="1" applyProtection="1">
      <alignment horizontal="right"/>
    </xf>
    <xf numFmtId="0" fontId="36" fillId="0" borderId="5" xfId="0" applyFont="1" applyBorder="1" applyAlignment="1"/>
    <xf numFmtId="0" fontId="28" fillId="0" borderId="0" xfId="5" applyFont="1" applyAlignment="1" applyProtection="1">
      <alignment horizontal="center" vertical="top" wrapText="1"/>
    </xf>
    <xf numFmtId="0" fontId="85" fillId="0" borderId="0" xfId="5" applyFont="1" applyFill="1" applyAlignment="1" applyProtection="1">
      <alignment horizontal="center"/>
    </xf>
    <xf numFmtId="0" fontId="27" fillId="0" borderId="0" xfId="5" applyFont="1" applyFill="1" applyBorder="1" applyAlignment="1" applyProtection="1">
      <alignment horizontal="center" vertical="top"/>
    </xf>
    <xf numFmtId="0" fontId="29" fillId="0" borderId="5" xfId="5" applyFont="1" applyFill="1" applyBorder="1" applyAlignment="1" applyProtection="1">
      <alignment horizontal="right"/>
    </xf>
    <xf numFmtId="0" fontId="29" fillId="0" borderId="5" xfId="0" applyFont="1" applyBorder="1" applyAlignment="1"/>
    <xf numFmtId="0" fontId="116" fillId="0" borderId="1" xfId="5" applyFont="1" applyFill="1" applyBorder="1" applyAlignment="1" applyProtection="1">
      <alignment horizontal="center" vertical="center" wrapText="1"/>
    </xf>
    <xf numFmtId="0" fontId="82" fillId="0" borderId="1" xfId="5" applyFont="1" applyFill="1" applyBorder="1" applyAlignment="1" applyProtection="1">
      <alignment horizontal="center" vertical="center" wrapText="1"/>
    </xf>
    <xf numFmtId="0" fontId="84" fillId="0" borderId="0" xfId="5" applyFont="1" applyAlignment="1" applyProtection="1">
      <alignment horizontal="center"/>
    </xf>
    <xf numFmtId="0" fontId="29" fillId="0" borderId="0" xfId="0" applyFont="1" applyAlignment="1">
      <alignment horizontal="center"/>
    </xf>
    <xf numFmtId="0" fontId="0" fillId="0" borderId="0" xfId="0" applyAlignment="1">
      <alignment vertical="top" wrapText="1"/>
    </xf>
    <xf numFmtId="49" fontId="36" fillId="0" borderId="1" xfId="0" applyNumberFormat="1" applyFont="1" applyBorder="1" applyAlignment="1">
      <alignment horizontal="center" vertical="center" wrapText="1"/>
    </xf>
    <xf numFmtId="0" fontId="36" fillId="0" borderId="1" xfId="0" applyFont="1" applyBorder="1" applyAlignment="1">
      <alignment horizontal="center" vertical="center" wrapText="1"/>
    </xf>
    <xf numFmtId="0" fontId="36" fillId="0" borderId="0" xfId="0" applyFont="1" applyAlignment="1">
      <alignment horizontal="right" vertical="top" wrapText="1"/>
    </xf>
    <xf numFmtId="0" fontId="36" fillId="0" borderId="0" xfId="0" applyFont="1" applyAlignment="1">
      <alignment horizontal="right" vertical="top"/>
    </xf>
    <xf numFmtId="49" fontId="36" fillId="0" borderId="0" xfId="0" applyNumberFormat="1" applyFont="1" applyAlignment="1">
      <alignment horizontal="center"/>
    </xf>
    <xf numFmtId="0" fontId="36" fillId="0" borderId="0" xfId="0" applyFont="1" applyAlignment="1">
      <alignment horizontal="center"/>
    </xf>
    <xf numFmtId="49" fontId="29" fillId="0" borderId="0" xfId="0" applyNumberFormat="1" applyFont="1" applyAlignment="1"/>
    <xf numFmtId="0" fontId="29" fillId="0" borderId="0" xfId="0" applyFont="1" applyAlignment="1"/>
    <xf numFmtId="49" fontId="29" fillId="0" borderId="0" xfId="0" applyNumberFormat="1" applyFont="1" applyBorder="1" applyAlignment="1">
      <alignment horizontal="center" vertical="top"/>
    </xf>
    <xf numFmtId="0" fontId="29" fillId="0" borderId="0" xfId="0" applyFont="1" applyBorder="1" applyAlignment="1">
      <alignment horizontal="center" vertical="top"/>
    </xf>
    <xf numFmtId="0" fontId="29" fillId="0" borderId="0" xfId="0" applyFont="1" applyAlignment="1">
      <alignment wrapText="1"/>
    </xf>
    <xf numFmtId="49" fontId="29" fillId="0" borderId="0" xfId="0" applyNumberFormat="1" applyFont="1" applyAlignment="1">
      <alignment horizontal="center"/>
    </xf>
    <xf numFmtId="0" fontId="17" fillId="0" borderId="1" xfId="0" applyFont="1" applyBorder="1" applyAlignment="1">
      <alignment vertical="top" wrapText="1"/>
    </xf>
    <xf numFmtId="0" fontId="79" fillId="0" borderId="28" xfId="0" applyFont="1" applyFill="1" applyBorder="1" applyAlignment="1">
      <alignment vertical="center" wrapText="1"/>
    </xf>
    <xf numFmtId="0" fontId="0" fillId="0" borderId="0" xfId="0" applyAlignment="1">
      <alignment wrapText="1"/>
    </xf>
    <xf numFmtId="49" fontId="79" fillId="0" borderId="1" xfId="0" applyNumberFormat="1" applyFont="1" applyBorder="1" applyAlignment="1">
      <alignment horizontal="center" vertical="center" wrapText="1"/>
    </xf>
    <xf numFmtId="0" fontId="79" fillId="0" borderId="1" xfId="0" applyFont="1" applyBorder="1" applyAlignment="1">
      <alignment horizontal="center" vertical="center" wrapText="1"/>
    </xf>
    <xf numFmtId="0" fontId="29" fillId="0" borderId="0" xfId="0" applyFont="1" applyAlignment="1">
      <alignment vertical="top" wrapText="1"/>
    </xf>
    <xf numFmtId="49" fontId="36" fillId="0" borderId="0" xfId="0" applyNumberFormat="1" applyFont="1" applyAlignment="1">
      <alignment horizontal="center" wrapText="1"/>
    </xf>
    <xf numFmtId="0" fontId="75" fillId="0" borderId="0" xfId="0" applyFont="1" applyAlignment="1">
      <alignment horizontal="center" wrapText="1"/>
    </xf>
    <xf numFmtId="0" fontId="29" fillId="0" borderId="1" xfId="0" applyFont="1" applyBorder="1" applyAlignment="1">
      <alignment horizontal="center" vertical="center" wrapText="1"/>
    </xf>
    <xf numFmtId="0" fontId="29" fillId="0" borderId="0" xfId="0" applyFont="1" applyAlignment="1">
      <alignment vertical="top"/>
    </xf>
    <xf numFmtId="0" fontId="0" fillId="0" borderId="0" xfId="0" applyAlignment="1">
      <alignment vertical="top"/>
    </xf>
    <xf numFmtId="0" fontId="36" fillId="0" borderId="0" xfId="0" applyFont="1" applyAlignment="1">
      <alignment horizontal="center" vertical="top"/>
    </xf>
    <xf numFmtId="0" fontId="75" fillId="0" borderId="0" xfId="0" applyFont="1" applyAlignment="1">
      <alignment horizontal="center" vertical="top"/>
    </xf>
    <xf numFmtId="0" fontId="29" fillId="0" borderId="0" xfId="0" applyFont="1" applyAlignment="1">
      <alignment horizontal="left" wrapText="1"/>
    </xf>
    <xf numFmtId="0" fontId="0" fillId="0" borderId="0" xfId="0" applyAlignment="1">
      <alignment horizontal="left" wrapText="1"/>
    </xf>
    <xf numFmtId="0" fontId="29"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181" fillId="0" borderId="0" xfId="2581" applyFont="1" applyAlignment="1">
      <alignment horizontal="center" vertical="center"/>
    </xf>
    <xf numFmtId="0" fontId="181" fillId="0" borderId="0" xfId="2581" applyFont="1" applyAlignment="1">
      <alignment horizontal="center" vertical="center" wrapText="1"/>
    </xf>
    <xf numFmtId="0" fontId="110" fillId="0" borderId="1" xfId="2581" applyFont="1" applyBorder="1" applyAlignment="1">
      <alignment horizontal="center" vertical="center" wrapText="1"/>
    </xf>
    <xf numFmtId="49" fontId="36" fillId="41" borderId="0" xfId="2581" applyNumberFormat="1" applyFont="1" applyFill="1" applyBorder="1" applyAlignment="1">
      <alignment horizontal="center" vertical="center"/>
    </xf>
    <xf numFmtId="0" fontId="111" fillId="0" borderId="1" xfId="2581" applyFont="1" applyBorder="1" applyAlignment="1">
      <alignment horizontal="center" vertical="center" wrapText="1"/>
    </xf>
    <xf numFmtId="0" fontId="111" fillId="0" borderId="0" xfId="2581" applyFont="1" applyAlignment="1">
      <alignment vertical="center" wrapText="1"/>
    </xf>
    <xf numFmtId="0" fontId="110" fillId="0" borderId="5" xfId="2581" applyFont="1" applyBorder="1" applyAlignment="1">
      <alignment horizontal="center" vertical="center" wrapText="1"/>
    </xf>
    <xf numFmtId="0" fontId="111" fillId="0" borderId="0" xfId="2581" applyFont="1" applyAlignment="1">
      <alignment horizontal="center" vertical="center" wrapText="1"/>
    </xf>
    <xf numFmtId="0" fontId="35" fillId="0" borderId="0" xfId="2581" applyFont="1" applyAlignment="1">
      <alignment horizontal="center" vertical="center" wrapText="1"/>
    </xf>
    <xf numFmtId="0" fontId="110" fillId="41" borderId="1" xfId="2581" applyFont="1" applyFill="1" applyBorder="1" applyAlignment="1">
      <alignment horizontal="center" vertical="center" wrapText="1"/>
    </xf>
    <xf numFmtId="0" fontId="35" fillId="0" borderId="0" xfId="2581" applyFont="1" applyAlignment="1">
      <alignment horizontal="left" vertical="center" wrapText="1"/>
    </xf>
    <xf numFmtId="49" fontId="35" fillId="0" borderId="0" xfId="2581" applyNumberFormat="1" applyFont="1" applyAlignment="1">
      <alignment horizontal="left" vertical="center"/>
    </xf>
    <xf numFmtId="49" fontId="82" fillId="41" borderId="5" xfId="2581" applyNumberFormat="1" applyFont="1" applyFill="1" applyBorder="1" applyAlignment="1">
      <alignment horizontal="right" vertical="center"/>
    </xf>
    <xf numFmtId="49" fontId="29" fillId="0" borderId="1" xfId="2581" applyNumberFormat="1" applyFont="1" applyFill="1" applyBorder="1" applyAlignment="1">
      <alignment horizontal="center" vertical="center"/>
    </xf>
    <xf numFmtId="0" fontId="111" fillId="0" borderId="2" xfId="2581" applyFont="1" applyBorder="1" applyAlignment="1">
      <alignment horizontal="center" vertical="center" wrapText="1"/>
    </xf>
    <xf numFmtId="0" fontId="111" fillId="0" borderId="3" xfId="2581" applyFont="1" applyBorder="1" applyAlignment="1">
      <alignment horizontal="center" vertical="center" wrapText="1"/>
    </xf>
    <xf numFmtId="0" fontId="184" fillId="0" borderId="0" xfId="2581" applyFont="1" applyAlignment="1">
      <alignment horizontal="center" vertical="center"/>
    </xf>
    <xf numFmtId="0" fontId="181" fillId="0" borderId="0" xfId="2581" applyFont="1" applyFill="1" applyAlignment="1">
      <alignment horizontal="center" vertical="center" wrapText="1"/>
    </xf>
    <xf numFmtId="49" fontId="76" fillId="0" borderId="1" xfId="2581" applyNumberFormat="1" applyFont="1" applyBorder="1" applyAlignment="1">
      <alignment horizontal="center" vertical="center" wrapText="1"/>
    </xf>
    <xf numFmtId="49" fontId="110" fillId="0" borderId="37" xfId="2579" applyNumberFormat="1" applyFont="1" applyBorder="1" applyAlignment="1">
      <alignment horizontal="center" vertical="center" wrapText="1"/>
    </xf>
    <xf numFmtId="49" fontId="110" fillId="0" borderId="34" xfId="2579" applyNumberFormat="1" applyFont="1" applyBorder="1" applyAlignment="1">
      <alignment horizontal="center" vertical="center" wrapText="1"/>
    </xf>
    <xf numFmtId="0" fontId="110" fillId="0" borderId="30" xfId="2579" applyFont="1" applyBorder="1" applyAlignment="1">
      <alignment horizontal="center" vertical="center" wrapText="1"/>
    </xf>
    <xf numFmtId="0" fontId="110" fillId="0" borderId="1" xfId="2579" applyFont="1" applyBorder="1" applyAlignment="1">
      <alignment horizontal="center" vertical="center" wrapText="1"/>
    </xf>
    <xf numFmtId="0" fontId="110" fillId="0" borderId="30" xfId="2579" applyFont="1" applyFill="1" applyBorder="1" applyAlignment="1">
      <alignment horizontal="center" vertical="center" wrapText="1"/>
    </xf>
    <xf numFmtId="0" fontId="110" fillId="0" borderId="1" xfId="2579" applyFont="1" applyFill="1" applyBorder="1" applyAlignment="1">
      <alignment horizontal="center" vertical="center" wrapText="1"/>
    </xf>
    <xf numFmtId="0" fontId="83" fillId="41" borderId="0" xfId="2580" applyFont="1" applyFill="1" applyAlignment="1" applyProtection="1">
      <alignment horizontal="left" vertical="top" wrapText="1"/>
    </xf>
    <xf numFmtId="0" fontId="111" fillId="0" borderId="0" xfId="2579" applyFont="1" applyAlignment="1">
      <alignment vertical="top" wrapText="1"/>
    </xf>
    <xf numFmtId="0" fontId="111" fillId="0" borderId="0" xfId="2579" applyFont="1" applyAlignment="1">
      <alignment horizontal="left" vertical="center" wrapText="1"/>
    </xf>
    <xf numFmtId="0" fontId="181" fillId="41" borderId="0" xfId="2579" applyFont="1" applyFill="1" applyAlignment="1">
      <alignment horizontal="center" vertical="center"/>
    </xf>
    <xf numFmtId="0" fontId="181" fillId="41" borderId="0" xfId="2579" applyFont="1" applyFill="1" applyAlignment="1">
      <alignment horizontal="center" vertical="center" wrapText="1"/>
    </xf>
    <xf numFmtId="0" fontId="110" fillId="0" borderId="31" xfId="2579" applyFont="1" applyFill="1" applyBorder="1" applyAlignment="1">
      <alignment horizontal="center" vertical="center" wrapText="1"/>
    </xf>
    <xf numFmtId="0" fontId="111" fillId="0" borderId="1" xfId="2579" applyFont="1" applyBorder="1" applyAlignment="1">
      <alignment horizontal="center" vertical="center" wrapText="1"/>
    </xf>
    <xf numFmtId="0" fontId="111" fillId="0" borderId="35" xfId="2579" applyFont="1" applyBorder="1" applyAlignment="1">
      <alignment horizontal="center" vertical="center" wrapText="1"/>
    </xf>
    <xf numFmtId="0" fontId="111" fillId="30" borderId="8" xfId="2579" applyFont="1" applyFill="1" applyBorder="1" applyAlignment="1">
      <alignment horizontal="center" vertical="center" wrapText="1"/>
    </xf>
    <xf numFmtId="0" fontId="111" fillId="30" borderId="9" xfId="2579" applyFont="1" applyFill="1" applyBorder="1" applyAlignment="1">
      <alignment horizontal="center" vertical="center" wrapText="1"/>
    </xf>
    <xf numFmtId="0" fontId="111" fillId="30" borderId="47" xfId="2579" applyFont="1" applyFill="1" applyBorder="1" applyAlignment="1">
      <alignment horizontal="center" vertical="center" wrapText="1"/>
    </xf>
    <xf numFmtId="0" fontId="111" fillId="0" borderId="2" xfId="2579" applyFont="1" applyBorder="1" applyAlignment="1">
      <alignment horizontal="center" vertical="center" wrapText="1"/>
    </xf>
    <xf numFmtId="0" fontId="111" fillId="0" borderId="4" xfId="2579" applyFont="1" applyBorder="1" applyAlignment="1">
      <alignment horizontal="center" vertical="center" wrapText="1"/>
    </xf>
    <xf numFmtId="0" fontId="111" fillId="0" borderId="3" xfId="2579" applyFont="1" applyBorder="1" applyAlignment="1">
      <alignment horizontal="center" vertical="center" wrapText="1"/>
    </xf>
    <xf numFmtId="0" fontId="30" fillId="0" borderId="0" xfId="2579" applyFont="1" applyBorder="1" applyAlignment="1">
      <alignment vertical="center" wrapText="1"/>
    </xf>
    <xf numFmtId="0" fontId="189" fillId="0" borderId="0" xfId="2579" applyFont="1" applyFill="1" applyAlignment="1">
      <alignment horizontal="center" vertical="center"/>
    </xf>
    <xf numFmtId="0" fontId="35" fillId="0" borderId="0" xfId="2579" applyFont="1" applyAlignment="1">
      <alignment horizontal="center" vertical="center"/>
    </xf>
    <xf numFmtId="0" fontId="35" fillId="0" borderId="0" xfId="2579" applyFont="1" applyFill="1" applyAlignment="1">
      <alignment horizontal="left" vertical="center"/>
    </xf>
    <xf numFmtId="0" fontId="110" fillId="0" borderId="0" xfId="2579" applyFont="1" applyAlignment="1">
      <alignment vertical="center"/>
    </xf>
    <xf numFmtId="0" fontId="85" fillId="0" borderId="0" xfId="0" applyFont="1" applyAlignment="1">
      <alignment horizontal="right" vertical="top" wrapText="1"/>
    </xf>
    <xf numFmtId="0" fontId="35" fillId="0" borderId="0" xfId="5" applyFont="1" applyAlignment="1" applyProtection="1">
      <alignment horizontal="center" wrapText="1"/>
    </xf>
    <xf numFmtId="0" fontId="35" fillId="0" borderId="0" xfId="5" applyFont="1" applyAlignment="1" applyProtection="1">
      <alignment horizontal="center" vertical="top" wrapText="1"/>
    </xf>
    <xf numFmtId="0" fontId="108" fillId="0" borderId="0" xfId="5" applyFont="1" applyAlignment="1" applyProtection="1">
      <alignment horizontal="center" vertical="center"/>
    </xf>
  </cellXfs>
  <cellStyles count="3318">
    <cellStyle name="_090730_ХТГ_2010_поточка" xfId="269"/>
    <cellStyle name="_15 рух коштiв за червень" xfId="270"/>
    <cellStyle name="_15 рух коштiв за червень_ЗапасыЛена2" xfId="271"/>
    <cellStyle name="_15 рух коштiв за червень_ТЕПЛО_ЗАГАЛЬНА_з_01_01_14" xfId="272"/>
    <cellStyle name="_15 рух коштiв за червень_ТЕЦ 2013" xfId="273"/>
    <cellStyle name="_15 рух коштiв за червень_УГПБ_new" xfId="274"/>
    <cellStyle name="_15 рух коштiв за червень_Форма для B-BB" xfId="275"/>
    <cellStyle name="_2008 інвестиції" xfId="276"/>
    <cellStyle name="_2008 інвестиції_ЗапасыЛена2" xfId="277"/>
    <cellStyle name="_2008 інвестиції_УГПБ_new" xfId="278"/>
    <cellStyle name="_2008 інвестиції_Форма для B-BB" xfId="279"/>
    <cellStyle name="_275 наказ_нак" xfId="280"/>
    <cellStyle name="_275 наказ_нак_ТЕПЛО_ЗАГАЛЬНА_з_01_01_14" xfId="281"/>
    <cellStyle name="_275 наказ_нак_ТЕЦ 2013" xfId="282"/>
    <cellStyle name="_6_ДовЁдка для КР К╡ 2010 Дод_3" xfId="283"/>
    <cellStyle name="_6_ДовЁдка для КР К╡ 2010 Дод_3_ЗапасыЛена2" xfId="284"/>
    <cellStyle name="_6_ДовЁдка для КР К╡ 2010 Дод_3_УГПБ_new" xfId="285"/>
    <cellStyle name="_6_ДовЁдка для КР К╡ 2010 Дод_3_Форма для B-BB" xfId="286"/>
    <cellStyle name="_Fakt_2" xfId="287"/>
    <cellStyle name="_Ieai 08_.eai._ai. eai._iaano.(ia __e)-1 c iaeaaiaiiyi - copy" xfId="288"/>
    <cellStyle name="_Ieai 08_.eai._ai. eai._iaano.(ia __e)-1 c iaeaaiaiiyi - copy_ЗапасыЛена2" xfId="289"/>
    <cellStyle name="_Ieai 08_.eai._ai. eai._iaano.(ia __e)-1 c iaeaaiaiiyi - copy_УГПБ_new" xfId="290"/>
    <cellStyle name="_Ieai 08_.eai._ai. eai._iaano.(ia __e)-1 c iaeaaiaiiyi - copy_Форма для B-BB" xfId="291"/>
    <cellStyle name="_Plan_09_1_forma" xfId="292"/>
    <cellStyle name="_Plan_09_1_forma_ЗапасыЛена2" xfId="293"/>
    <cellStyle name="_Plan_09_1_forma_ЗапасыЛена2_бюджет новая форма2" xfId="294"/>
    <cellStyle name="_Plan_09_1_forma_УГПБ_new" xfId="295"/>
    <cellStyle name="_Plan_09_1_forma_УГПБ_new_бюджет новая форма2" xfId="296"/>
    <cellStyle name="_Plan_09_1_forma_Форма для B-BB" xfId="297"/>
    <cellStyle name="_Plan_09_1_forma_Форма для B-BB_бюджет новая форма2" xfId="298"/>
    <cellStyle name="_UTG 11 plan ckorr" xfId="299"/>
    <cellStyle name="_Бланк на нараду (1)" xfId="300"/>
    <cellStyle name="_Бланк на нараду (1)_ЗапасыЛена2" xfId="301"/>
    <cellStyle name="_Бланк на нараду (1)_ЗапасыЛена2_бюджет новая форма2" xfId="302"/>
    <cellStyle name="_Бланк на нараду (1)_УГПБ_new" xfId="303"/>
    <cellStyle name="_Бланк на нараду (1)_УГПБ_new_бюджет новая форма2" xfId="304"/>
    <cellStyle name="_Бланк на нараду (1)_Форма для B-BB" xfId="305"/>
    <cellStyle name="_Бланк на нараду (1)_Форма для B-BB_бюджет новая форма2" xfId="306"/>
    <cellStyle name="_БМФ " xfId="307"/>
    <cellStyle name="_БМФ _ЗапасыЛена2" xfId="308"/>
    <cellStyle name="_БМФ _ЗапасыЛена2_бюджет новая форма2" xfId="309"/>
    <cellStyle name="_БМФ _УГПБ_new" xfId="310"/>
    <cellStyle name="_БМФ _УГПБ_new_бюджет новая форма2" xfId="311"/>
    <cellStyle name="_БМФ _Форма для B-BB" xfId="312"/>
    <cellStyle name="_БМФ _Форма для B-BB_бюджет новая форма2" xfId="313"/>
    <cellStyle name="_ВГЕ Кап буд план 09" xfId="314"/>
    <cellStyle name="_ВГЕ Кап буд план 09_ЗапасыЛена2" xfId="315"/>
    <cellStyle name="_ВГЕ Кап буд план 09_УГПБ_new" xfId="316"/>
    <cellStyle name="_ВГЕ Кап буд план 09_Форма для B-BB" xfId="317"/>
    <cellStyle name="_ВРТП К_ 2009" xfId="318"/>
    <cellStyle name="_ВРТП К_ 2009_ЗапасыЛена2" xfId="319"/>
    <cellStyle name="_ВРТП К_ 2009_ЗапасыЛена2_бюджет новая форма2" xfId="320"/>
    <cellStyle name="_ВРТП К_ 2009_УГПБ_new" xfId="321"/>
    <cellStyle name="_ВРТП К_ 2009_УГПБ_new_бюджет новая форма2" xfId="322"/>
    <cellStyle name="_ВРТП К_ 2009_Форма для B-BB" xfId="323"/>
    <cellStyle name="_ВРТП К_ 2009_Форма для B-BB_бюджет новая форма2" xfId="324"/>
    <cellStyle name="_Для Юли рем Кинвест хвост" xfId="325"/>
    <cellStyle name="_Для Юли рем Кинвест хвост_ЗапасыЛена2" xfId="326"/>
    <cellStyle name="_Для Юли рем Кинвест хвост_УГПБ_new" xfId="327"/>
    <cellStyle name="_Для Юли рем Кинвест хвост_Форма для B-BB" xfId="328"/>
    <cellStyle name="_Дов. Процак кориг.плану на 01.04.07-2" xfId="329"/>
    <cellStyle name="_Дов. Процак кориг.плану на 01.04.07-2_ЗапасыЛена2" xfId="330"/>
    <cellStyle name="_Дов. Процак кориг.плану на 01.04.07-2_УГПБ_new" xfId="331"/>
    <cellStyle name="_Дов. Процак кориг.плану на 01.04.07-2_Форма для B-BB" xfId="332"/>
    <cellStyle name="_Довдка тендер на 12 07 10" xfId="333"/>
    <cellStyle name="_Довдка тендер на 12 07 10_ЗапасыЛена2" xfId="334"/>
    <cellStyle name="_Довдка тендер на 12 07 10_УГПБ_new" xfId="335"/>
    <cellStyle name="_Довдка тендер на 12 07 10_Форма для B-BB" xfId="336"/>
    <cellStyle name="_Довідка капбудівн" xfId="337"/>
    <cellStyle name="_Довідка капбудівн_ЗапасыЛена2" xfId="338"/>
    <cellStyle name="_Довідка капбудівн_ЗапасыЛена2_бюджет новая форма2" xfId="339"/>
    <cellStyle name="_Довідка капбудівн_УГПБ_new" xfId="340"/>
    <cellStyle name="_Довідка капбудівн_УГПБ_new_бюджет новая форма2" xfId="341"/>
    <cellStyle name="_Довідка капбудівн_Форма для B-BB" xfId="342"/>
    <cellStyle name="_Довідка капбудівн_Форма для B-BB_бюджет новая форма2" xfId="343"/>
    <cellStyle name="_довідка остання" xfId="344"/>
    <cellStyle name="_довідка остання_ЗапасыЛена2" xfId="345"/>
    <cellStyle name="_довідка остання_УГПБ_new" xfId="346"/>
    <cellStyle name="_довідка остання_Форма для B-BB" xfId="347"/>
    <cellStyle name="_Довідка про хід будівництва ДК 2кв 2008" xfId="348"/>
    <cellStyle name="_Довідка про хід будівництва ДК 2кв 2008_ЗапасыЛена2" xfId="349"/>
    <cellStyle name="_Довідка про хід будівництва ДК 2кв 2008_УГПБ_new" xfId="350"/>
    <cellStyle name="_Довідка про хід будівництва ДК 2кв 2008_Форма для B-BB" xfId="351"/>
    <cellStyle name="_Додатки до финплану 27-08" xfId="352"/>
    <cellStyle name="_Додатки до финплану 27-08_бюджет новая форма2" xfId="353"/>
    <cellStyle name="_ДодатокМТР" xfId="354"/>
    <cellStyle name="_ДодатокМТР_2011 - 2009(ОЧИК2010)" xfId="355"/>
    <cellStyle name="_ДодатокМТР_Директор 2011-Шаблон" xfId="356"/>
    <cellStyle name="_ДодатокМТР_ЗапасыЛена2" xfId="357"/>
    <cellStyle name="_ДодатокМТР_ив022Книга1" xfId="358"/>
    <cellStyle name="_ДодатокМТР_Книга1" xfId="359"/>
    <cellStyle name="_ДодатокМТР_План 11.11.2011" xfId="360"/>
    <cellStyle name="_ДодатокМТР_План 2011 НАК (04)нак" xfId="361"/>
    <cellStyle name="_ДодатокМТР_План 2011 НАК (2004)нак" xfId="362"/>
    <cellStyle name="_ДодатокМТР_План 2011 НАК (23.12)бс" xfId="363"/>
    <cellStyle name="_ДодатокМТР_План 2011 НАК 17 08" xfId="364"/>
    <cellStyle name="_ДодатокМТР_УГПБ_new" xfId="365"/>
    <cellStyle name="_ДодатокМТР_Форма для B-BB" xfId="366"/>
    <cellStyle name="_ДТГ новій" xfId="367"/>
    <cellStyle name="_ДТГ новій_ЗапасыЛена2" xfId="368"/>
    <cellStyle name="_ДТГ новій_ЗапасыЛена2_бюджет новая форма2" xfId="369"/>
    <cellStyle name="_ДТГ новій_УГПБ_new" xfId="370"/>
    <cellStyle name="_ДТГ новій_УГПБ_new_бюджет новая форма2" xfId="371"/>
    <cellStyle name="_ДТГ новій_Форма для B-BB" xfId="372"/>
    <cellStyle name="_ДТГ новій_Форма для B-BB_бюджет новая форма2" xfId="373"/>
    <cellStyle name="_ДТГ оборудование ИНМА 2010 план" xfId="374"/>
    <cellStyle name="_ДТГ оборудование ИНМА 2010 план_ЗапасыЛена2" xfId="375"/>
    <cellStyle name="_ДТГ оборудование ИНМА 2010 план_УГПБ_new" xfId="376"/>
    <cellStyle name="_ДТГ оборудование ИНМА 2010 план_Форма для B-BB" xfId="377"/>
    <cellStyle name="_Жовтень на 8 число" xfId="378"/>
    <cellStyle name="_Жовтень на 8 число_ЗапасыЛена2" xfId="379"/>
    <cellStyle name="_Жовтень на 8 число_ЗапасыЛена2_бюджет новая форма2" xfId="380"/>
    <cellStyle name="_Жовтень на 8 число_УГПБ_new" xfId="381"/>
    <cellStyle name="_Жовтень на 8 число_УГПБ_new_бюджет новая форма2" xfId="382"/>
    <cellStyle name="_Жовтень на 8 число_Форма для B-BB" xfId="383"/>
    <cellStyle name="_Жовтень на 8 число_Форма для B-BB_бюджет новая форма2" xfId="384"/>
    <cellStyle name="_Зв_тКР-_нвестиц__ по ДК" xfId="385"/>
    <cellStyle name="_Зв_тКР-_нвестиц__ по ДК_ЗапасыЛена2" xfId="386"/>
    <cellStyle name="_Зв_тКР-_нвестиц__ по ДК_УГПБ_new" xfId="387"/>
    <cellStyle name="_Зв_тКР-_нвестиц__ по ДК_Форма для B-BB" xfId="388"/>
    <cellStyle name="_Звит UTG 10 рух коштив+ нарахування" xfId="389"/>
    <cellStyle name="_Зворот " xfId="390"/>
    <cellStyle name="_Зворот _ЗапасыЛена2" xfId="391"/>
    <cellStyle name="_Зворот _ЗапасыЛена2_бюджет новая форма2" xfId="392"/>
    <cellStyle name="_Зворот _УГПБ_new" xfId="393"/>
    <cellStyle name="_Зворот _УГПБ_new_бюджет новая форма2" xfId="394"/>
    <cellStyle name="_Зворот _Форма для B-BB" xfId="395"/>
    <cellStyle name="_Зворот _Форма для B-BB_бюджет новая форма2" xfId="396"/>
    <cellStyle name="_ИТГ План КИ 2009 2_1" xfId="397"/>
    <cellStyle name="_ИТГ План КИ 2009 2_1_ЗапасыЛена2" xfId="398"/>
    <cellStyle name="_ИТГ План КИ 2009 2_1_УГПБ_new" xfId="399"/>
    <cellStyle name="_ИТГ План КИ 2009 2_1_Форма для B-BB" xfId="400"/>
    <cellStyle name="_Кап план2009 Техдиагаз Коригований" xfId="401"/>
    <cellStyle name="_Кап план2009 Техдиагаз Коригований_ЗапасыЛена2" xfId="402"/>
    <cellStyle name="_Кап план2009 Техдиагаз Коригований_УГПБ_new" xfId="403"/>
    <cellStyle name="_Кап план2009 Техдиагаз Коригований_Форма для B-BB" xfId="404"/>
    <cellStyle name="_КапИВЦ2010-2" xfId="405"/>
    <cellStyle name="_КапИВЦ2010-2_ЗапасыЛена2" xfId="406"/>
    <cellStyle name="_КапИВЦ2010-2_УГПБ_new" xfId="407"/>
    <cellStyle name="_КапИВЦ2010-2_Форма для B-BB" xfId="408"/>
    <cellStyle name="_Капремонт сводный  на 2010 по УМГ ХТГ" xfId="409"/>
    <cellStyle name="_Капремонт сводный  на 2010 по УМГ ХТГ_ЗапасыЛена2" xfId="410"/>
    <cellStyle name="_Капремонт сводный  на 2010 по УМГ ХТГ_УГПБ_new" xfId="411"/>
    <cellStyle name="_Капремонт сводный  на 2010 по УМГ ХТГ_Форма для B-BB" xfId="412"/>
    <cellStyle name="_Квартиры 2010" xfId="413"/>
    <cellStyle name="_Квартиры 2010_ЗапасыЛена2" xfId="414"/>
    <cellStyle name="_Квартиры 2010_УГПБ_new" xfId="415"/>
    <cellStyle name="_Квартиры 2010_Форма для B-BB" xfId="416"/>
    <cellStyle name="_КІплан" xfId="417"/>
    <cellStyle name="_КІплан (1)" xfId="418"/>
    <cellStyle name="_КІплан (1)_ЗапасыЛена2" xfId="419"/>
    <cellStyle name="_КІплан (1)_УГПБ_new" xfId="420"/>
    <cellStyle name="_КІплан (1)_Форма для B-BB" xfId="421"/>
    <cellStyle name="_КІплан_ЗапасыЛена2" xfId="422"/>
    <cellStyle name="_КІплан_УГПБ_new" xfId="423"/>
    <cellStyle name="_КІплан_Форма для B-BB" xfId="424"/>
    <cellStyle name="_Книга1" xfId="425"/>
    <cellStyle name="_Книга1_ЗапасыЛена2" xfId="426"/>
    <cellStyle name="_Книга1_ЗапасыЛена2_бюджет новая форма2" xfId="427"/>
    <cellStyle name="_Книга1_УГПБ_new" xfId="428"/>
    <cellStyle name="_Книга1_УГПБ_new_бюджет новая форма2" xfId="429"/>
    <cellStyle name="_Книга1_Форма для B-BB" xfId="430"/>
    <cellStyle name="_Книга1_Форма для B-BB_бюджет новая форма2" xfId="431"/>
    <cellStyle name="_Копия ПОТОЧКА_КТГ_ПР 2010" xfId="432"/>
    <cellStyle name="_КР по предл. филий" xfId="433"/>
    <cellStyle name="_КР по предл. филий_ЗапасыЛена2" xfId="434"/>
    <cellStyle name="_КР по предл. филий_ЗапасыЛена2_бюджет новая форма2" xfId="435"/>
    <cellStyle name="_КР по предл. филий_УГПБ_new" xfId="436"/>
    <cellStyle name="_КР по предл. филий_УГПБ_new_бюджет новая форма2" xfId="437"/>
    <cellStyle name="_КР по предл. филий_Форма для B-BB" xfId="438"/>
    <cellStyle name="_КР по предл. филий_Форма для B-BB_бюджет новая форма2" xfId="439"/>
    <cellStyle name="_КР_инвестиции" xfId="440"/>
    <cellStyle name="_КР_инвестиции_ЗапасыЛена2" xfId="441"/>
    <cellStyle name="_КР_инвестиции_ЗапасыЛена2_бюджет новая форма2" xfId="442"/>
    <cellStyle name="_КР_инвестиции_УГПБ_new" xfId="443"/>
    <cellStyle name="_КР_инвестиции_УГПБ_new_бюджет новая форма2" xfId="444"/>
    <cellStyle name="_КР_инвестиции_Форма для B-BB" xfId="445"/>
    <cellStyle name="_КР_инвестиции_Форма для B-BB_бюджет новая форма2" xfId="446"/>
    <cellStyle name="_Крит_деятельности" xfId="447"/>
    <cellStyle name="_Крит_деятельности_ЗапасыЛена2" xfId="448"/>
    <cellStyle name="_Крит_деятельности_ЗапасыЛена2_бюджет новая форма2" xfId="449"/>
    <cellStyle name="_Крит_деятельности_УГПБ_new" xfId="450"/>
    <cellStyle name="_Крит_деятельности_УГПБ_new_бюджет новая форма2" xfId="451"/>
    <cellStyle name="_Крит_деятельности_Форма для B-BB" xfId="452"/>
    <cellStyle name="_Крит_деятельности_Форма для B-BB_бюджет новая форма2" xfId="453"/>
    <cellStyle name="_НАК розпорядження 275(н)" xfId="454"/>
    <cellStyle name="_НАК розпорядження 275(н)_ЗапасыЛена2" xfId="455"/>
    <cellStyle name="_НАК розпорядження 275(н)_ТЕПЛО_ЗАГАЛЬНА_з_01_01_14" xfId="456"/>
    <cellStyle name="_НАК розпорядження 275(н)_ТЕЦ 2013" xfId="457"/>
    <cellStyle name="_НАК розпорядження 275(н)_УГПБ_new" xfId="458"/>
    <cellStyle name="_НАК розпорядження 275(н)_Форма для B-BB" xfId="459"/>
    <cellStyle name="_НТЕЦ_ФП_2008_Мин_корр 26.01" xfId="460"/>
    <cellStyle name="_Облад без кошторису" xfId="461"/>
    <cellStyle name="_Облад без кошторису_ЗапасыЛена2" xfId="462"/>
    <cellStyle name="_Облад без кошторису_УГПБ_new" xfId="463"/>
    <cellStyle name="_Облад без кошторису_Форма для B-BB" xfId="464"/>
    <cellStyle name="_ОДА-2010" xfId="465"/>
    <cellStyle name="_ОДА-2010_ЗапасыЛена2" xfId="466"/>
    <cellStyle name="_ОДА-2010_УГПБ_new" xfId="467"/>
    <cellStyle name="_ОДА-2010_Форма для B-BB" xfId="468"/>
    <cellStyle name="_ОДУ" xfId="469"/>
    <cellStyle name="_ОДУ_ЗапасыЛена2" xfId="470"/>
    <cellStyle name="_ОДУ_ЗапасыЛена2_бюджет новая форма2" xfId="471"/>
    <cellStyle name="_ОДУ_УГПБ_new" xfId="472"/>
    <cellStyle name="_ОДУ_УГПБ_new_бюджет новая форма2" xfId="473"/>
    <cellStyle name="_ОДУ_Форма для B-BB" xfId="474"/>
    <cellStyle name="_ОДУ_Форма для B-BB_бюджет новая форма2" xfId="475"/>
    <cellStyle name="_Отчет по КР КИ травень" xfId="476"/>
    <cellStyle name="_Отчет по КР КИ травень_ЗапасыЛена2" xfId="477"/>
    <cellStyle name="_Отчет по КР КИ травень_УГПБ_new" xfId="478"/>
    <cellStyle name="_Отчет по КР КИ травень_Форма для B-BB" xfId="479"/>
    <cellStyle name="_ПВР 2008 УАГ з ПДВ для УТГ" xfId="480"/>
    <cellStyle name="_ПВР 2008 УАГ з ПДВ для УТГ_ЗапасыЛена2" xfId="481"/>
    <cellStyle name="_ПВР 2008 УАГ з ПДВ для УТГ_УГПБ_new" xfId="482"/>
    <cellStyle name="_ПВР 2008 УАГ з ПДВ для УТГ_Форма для B-BB" xfId="483"/>
    <cellStyle name="_ПереликКР" xfId="484"/>
    <cellStyle name="_ПереликКР_ЗапасыЛена2" xfId="485"/>
    <cellStyle name="_ПереликКР_УГПБ_new" xfId="486"/>
    <cellStyle name="_ПереликКР_Форма для B-BB" xfId="487"/>
    <cellStyle name="_План  кап.рем. кап.інвест на 2008 нова форма" xfId="488"/>
    <cellStyle name="_План  кап.рем. кап.інвест на 2008 нова форма_ЗапасыЛена2" xfId="489"/>
    <cellStyle name="_План  кап.рем. кап.інвест на 2008 нова форма_УГПБ_new" xfId="490"/>
    <cellStyle name="_План  кап.рем. кап.інвест на 2008 нова форма_Форма для B-BB" xfId="491"/>
    <cellStyle name="_План  кап.рем. кварт" xfId="492"/>
    <cellStyle name="_План  кап.рем. кварт_ЗапасыЛена2" xfId="493"/>
    <cellStyle name="_План  кап.рем. кварт_УГПБ_new" xfId="494"/>
    <cellStyle name="_План  кап.рем. кварт_Форма для B-BB" xfId="495"/>
    <cellStyle name="_План 08р.кап.рем. кап.інвест.(на рік) (1)" xfId="496"/>
    <cellStyle name="_План 08р.кап.рем. кап.інвест.(на рік) (1)_ЗапасыЛена2" xfId="497"/>
    <cellStyle name="_План 08р.кап.рем. кап.інвест.(на рік) (1)_УГПБ_new" xfId="498"/>
    <cellStyle name="_План 08р.кап.рем. кап.інвест.(на рік) (1)_Форма для B-BB" xfId="499"/>
    <cellStyle name="_План 08р.кап.рем. кап.інвест.(на рік)-1" xfId="500"/>
    <cellStyle name="_План 08р.кап.рем. кап.інвест.(на рік)-1_ЗапасыЛена2" xfId="501"/>
    <cellStyle name="_План 08р.кап.рем. кап.інвест.(на рік)-1_УГПБ_new" xfId="502"/>
    <cellStyle name="_План 08р.кап.рем. кап.інвест.(на рік)-1_Форма для B-BB" xfId="503"/>
    <cellStyle name="_план 2010" xfId="504"/>
    <cellStyle name="_план 2010_ЗапасыЛена2" xfId="505"/>
    <cellStyle name="_план 2010_УГПБ_new" xfId="506"/>
    <cellStyle name="_план 2010_Форма для B-BB" xfId="507"/>
    <cellStyle name="_План КР (уточн.)" xfId="508"/>
    <cellStyle name="_План КР (уточн.)_ЗапасыЛена2" xfId="509"/>
    <cellStyle name="_План КР (уточн.)_ЗапасыЛена2_бюджет новая форма2" xfId="510"/>
    <cellStyle name="_План КР (уточн.)_УГПБ_new" xfId="511"/>
    <cellStyle name="_План КР (уточн.)_УГПБ_new_бюджет новая форма2" xfId="512"/>
    <cellStyle name="_План КР (уточн.)_Форма для B-BB" xfId="513"/>
    <cellStyle name="_План КР (уточн.)_Форма для B-BB_бюджет новая форма2" xfId="514"/>
    <cellStyle name="_План КР 2007 по ПСГ" xfId="515"/>
    <cellStyle name="_План КР 2007 по ПСГ_ЗапасыЛена2" xfId="516"/>
    <cellStyle name="_План КР 2007 по ПСГ_ЗапасыЛена2_бюджет новая форма2" xfId="517"/>
    <cellStyle name="_План КР 2007 по ПСГ_УГПБ_new" xfId="518"/>
    <cellStyle name="_План КР 2007 по ПСГ_УГПБ_new_бюджет новая форма2" xfId="519"/>
    <cellStyle name="_План КР 2007 по ПСГ_Форма для B-BB" xfId="520"/>
    <cellStyle name="_План КР 2007 по ПСГ_Форма для B-BB_бюджет новая форма2" xfId="521"/>
    <cellStyle name="_План КР 2009 ОДУ" xfId="522"/>
    <cellStyle name="_План КР 2009 ОДУ_ЗапасыЛена2" xfId="523"/>
    <cellStyle name="_План КР 2009 ОДУ_ЗапасыЛена2_бюджет новая форма2" xfId="524"/>
    <cellStyle name="_План КР 2009 ОДУ_УГПБ_new" xfId="525"/>
    <cellStyle name="_План КР 2009 ОДУ_УГПБ_new_бюджет новая форма2" xfId="526"/>
    <cellStyle name="_План КР 2009 ОДУ_Форма для B-BB" xfId="527"/>
    <cellStyle name="_План КР 2009 ОДУ_Форма для B-BB_бюджет новая форма2" xfId="528"/>
    <cellStyle name="_План_УТГ_скориг_свод_12(24.12.09)" xfId="529"/>
    <cellStyle name="_плана кап.инв.2008по ЭГ" xfId="530"/>
    <cellStyle name="_плана кап.инв.2008по ЭГ_ЗапасыЛена2" xfId="531"/>
    <cellStyle name="_плана кап.инв.2008по ЭГ_УГПБ_new" xfId="532"/>
    <cellStyle name="_плана кап.инв.2008по ЭГ_Форма для B-BB" xfId="533"/>
    <cellStyle name="_ПланКІ-2009-ДФК" xfId="534"/>
    <cellStyle name="_ПланКІ-2009-ДФК_ЗапасыЛена2" xfId="535"/>
    <cellStyle name="_ПланКІ-2009-ДФК_ЗапасыЛена2_бюджет новая форма2" xfId="536"/>
    <cellStyle name="_ПланКІ-2009-ДФК_УГПБ_new" xfId="537"/>
    <cellStyle name="_ПланКІ-2009-ДФК_УГПБ_new_бюджет новая форма2" xfId="538"/>
    <cellStyle name="_ПланКІ-2009-ДФК_Форма для B-BB" xfId="539"/>
    <cellStyle name="_ПланКІ-2009-ДФК_Форма для B-BB_бюджет новая форма2" xfId="540"/>
    <cellStyle name="_ПланКІ-2009-ЛТГ" xfId="541"/>
    <cellStyle name="_ПланКІ-2009-ЛТГ_ЗапасыЛена2" xfId="542"/>
    <cellStyle name="_ПланКІ-2009-ЛТГ_ЗапасыЛена2_бюджет новая форма2" xfId="543"/>
    <cellStyle name="_ПланКІ-2009-ЛТГ_УГПБ_new" xfId="544"/>
    <cellStyle name="_ПланКІ-2009-ЛТГ_УГПБ_new_бюджет новая форма2" xfId="545"/>
    <cellStyle name="_ПланКІ-2009-ЛТГ_Форма для B-BB" xfId="546"/>
    <cellStyle name="_ПланКІ-2009-ЛТГ_Форма для B-BB_бюджет новая форма2" xfId="547"/>
    <cellStyle name="_ПланКР-2009-уточ27-07-09" xfId="548"/>
    <cellStyle name="_ПланКР-2009-уточ27-07-09_ЗапасыЛена2" xfId="549"/>
    <cellStyle name="_ПланКР-2009-уточ27-07-09_УГПБ_new" xfId="550"/>
    <cellStyle name="_ПланКР-2009-уточ27-07-09_Форма для B-BB" xfId="551"/>
    <cellStyle name="_ПланКР-2009-уточ27-07-09фин" xfId="552"/>
    <cellStyle name="_ПланКР-2009-уточ27-07-09фин_ЗапасыЛена2" xfId="553"/>
    <cellStyle name="_ПланКР-2009-уточ27-07-09фин_УГПБ_new" xfId="554"/>
    <cellStyle name="_ПланКР-2009-уточ27-07-09фин_Форма для B-BB" xfId="555"/>
    <cellStyle name="_покварт остання" xfId="556"/>
    <cellStyle name="_покварт остання_ЗапасыЛена2" xfId="557"/>
    <cellStyle name="_покварт остання_УГПБ_new" xfId="558"/>
    <cellStyle name="_покварт остання_Форма для B-BB" xfId="559"/>
    <cellStyle name="_покварт)" xfId="560"/>
    <cellStyle name="_покварт)_ЗапасыЛена2" xfId="561"/>
    <cellStyle name="_покварт)_УГПБ_new" xfId="562"/>
    <cellStyle name="_покварт)_Форма для B-BB" xfId="563"/>
    <cellStyle name="_ПРГК сводний_" xfId="564"/>
    <cellStyle name="_Прогр. всіх видів рем. по ПСГ на 08р. ( на 08.11.07р.)." xfId="565"/>
    <cellStyle name="_Прогр. всіх видів рем. по ПСГ на 08р. ( на 08.11.07р.)._бюджет новая форма2" xfId="566"/>
    <cellStyle name="_Ремонти КТГ-2008" xfId="567"/>
    <cellStyle name="_Ремонти КТГ-2008 последние" xfId="568"/>
    <cellStyle name="_Ремонти КТГ-2008 последние_ЗапасыЛена2" xfId="569"/>
    <cellStyle name="_Ремонти КТГ-2008 последние_УГПБ_new" xfId="570"/>
    <cellStyle name="_Ремонти КТГ-2008 последние_Форма для B-BB" xfId="571"/>
    <cellStyle name="_Ремонти КТГ-2008_ЗапасыЛена2" xfId="572"/>
    <cellStyle name="_Ремонти КТГ-2008_УГПБ_new" xfId="573"/>
    <cellStyle name="_Ремонти КТГ-2008_Форма для B-BB" xfId="574"/>
    <cellStyle name="_Свод для плана 2009 ХТГ" xfId="575"/>
    <cellStyle name="_Свод для плана 2009 ХТГ_ЗапасыЛена2" xfId="576"/>
    <cellStyle name="_Свод для плана 2009 ХТГ_ЗапасыЛена2_бюджет новая форма2" xfId="577"/>
    <cellStyle name="_Свод для плана 2009 ХТГ_УГПБ_new" xfId="578"/>
    <cellStyle name="_Свод для плана 2009 ХТГ_УГПБ_new_бюджет новая форма2" xfId="579"/>
    <cellStyle name="_Свод для плана 2009 ХТГ_Форма для B-BB" xfId="580"/>
    <cellStyle name="_Свод для плана 2009 ХТГ_Форма для B-BB_бюджет новая форма2" xfId="581"/>
    <cellStyle name="_Таблиця 2" xfId="582"/>
    <cellStyle name="_Таблиця 2_ЗапасыЛена2" xfId="583"/>
    <cellStyle name="_Таблиця 2_УГПБ_new" xfId="584"/>
    <cellStyle name="_Таблиця 2_Форма для B-BB" xfId="585"/>
    <cellStyle name="_УГПБ Обладн.не вход. кошт.2009 Вестя" xfId="586"/>
    <cellStyle name="_УГПБ Обладн.не вход. кошт.2009 Вестя_ЗапасыЛена2" xfId="587"/>
    <cellStyle name="_УГПБ Обладн.не вход. кошт.2009 Вестя_УГПБ_new" xfId="588"/>
    <cellStyle name="_УГПБ Обладн.не вход. кошт.2009 Вестя_Форма для B-BB" xfId="589"/>
    <cellStyle name="_УТГ" xfId="590"/>
    <cellStyle name="_Філітовій орієнтовно 6 міс" xfId="591"/>
    <cellStyle name="_Філітовій орієнтовно 6 міс_ЗапасыЛена2" xfId="592"/>
    <cellStyle name="_Філітовій орієнтовно 6 міс_ЗапасыЛена2_бюджет новая форма2" xfId="593"/>
    <cellStyle name="_Філітовій орієнтовно 6 міс_УГПБ_new" xfId="594"/>
    <cellStyle name="_Філітовій орієнтовно 6 міс_УГПБ_new_бюджет новая форма2" xfId="595"/>
    <cellStyle name="_Філітовій орієнтовно 6 міс_Форма для B-BB" xfId="596"/>
    <cellStyle name="_Філітовій орієнтовно 6 міс_Форма для B-BB_бюджет новая форма2" xfId="597"/>
    <cellStyle name="_ХТГ довідка." xfId="598"/>
    <cellStyle name="_ХТГ довідка._ЗапасыЛена2" xfId="599"/>
    <cellStyle name="_ХТГ довідка._ЗапасыЛена2_бюджет новая форма2" xfId="600"/>
    <cellStyle name="_ХТГ довідка._УГПБ_new" xfId="601"/>
    <cellStyle name="_ХТГ довідка._УГПБ_new_бюджет новая форма2" xfId="602"/>
    <cellStyle name="_ХТГ довідка._Форма для B-BB" xfId="603"/>
    <cellStyle name="_ХТГ довідка._Форма для B-BB_бюджет новая форма2" xfId="604"/>
    <cellStyle name="_Шаблон_для_заполнения(утг-9 02)" xfId="605"/>
    <cellStyle name="_Шаблон_для_заполнения(утг-9 02)_ЗапасыЛена2" xfId="606"/>
    <cellStyle name="_Шаблон_для_заполнения(утг-9 02)_ЗапасыЛена2_бюджет новая форма2" xfId="607"/>
    <cellStyle name="_Шаблон_для_заполнения(утг-9 02)_УГПБ_new" xfId="608"/>
    <cellStyle name="_Шаблон_для_заполнения(утг-9 02)_УГПБ_new_бюджет новая форма2" xfId="609"/>
    <cellStyle name="_Шаблон_для_заполнения(утг-9 02)_Форма для B-BB" xfId="610"/>
    <cellStyle name="_Шаблон_для_заполнения(утг-9 02)_Форма для B-BB_бюджет новая форма2" xfId="611"/>
    <cellStyle name="20% - Accent1" xfId="9"/>
    <cellStyle name="20% - Accent2" xfId="10"/>
    <cellStyle name="20% - Accent3" xfId="11"/>
    <cellStyle name="20% - Accent4" xfId="12"/>
    <cellStyle name="20% - Accent5" xfId="13"/>
    <cellStyle name="20% - Accent6" xfId="14"/>
    <cellStyle name="20% - Акцент1 2" xfId="15"/>
    <cellStyle name="20% - Акцент1 2 2" xfId="613"/>
    <cellStyle name="20% - Акцент1 2 2 2" xfId="1614"/>
    <cellStyle name="20% - Акцент1 2 3" xfId="614"/>
    <cellStyle name="20% - Акцент1 2 3 2" xfId="1615"/>
    <cellStyle name="20% - Акцент1 2 4" xfId="615"/>
    <cellStyle name="20% - Акцент1 2 5" xfId="616"/>
    <cellStyle name="20% - Акцент1 2 5 2" xfId="1616"/>
    <cellStyle name="20% - Акцент1 2 6" xfId="617"/>
    <cellStyle name="20% - Акцент1 2 6 2" xfId="1617"/>
    <cellStyle name="20% - Акцент1 2 7" xfId="1613"/>
    <cellStyle name="20% - Акцент1 2 8" xfId="612"/>
    <cellStyle name="20% - Акцент1 3" xfId="618"/>
    <cellStyle name="20% - Акцент1 3 2" xfId="1618"/>
    <cellStyle name="20% - Акцент1 4" xfId="619"/>
    <cellStyle name="20% - Акцент1 4 2" xfId="1619"/>
    <cellStyle name="20% - Акцент1 5" xfId="620"/>
    <cellStyle name="20% - Акцент1 5 2" xfId="1620"/>
    <cellStyle name="20% - Акцент1 6" xfId="621"/>
    <cellStyle name="20% - Акцент1 6 2" xfId="1621"/>
    <cellStyle name="20% - Акцент2 2" xfId="16"/>
    <cellStyle name="20% - Акцент2 2 2" xfId="623"/>
    <cellStyle name="20% - Акцент2 2 2 2" xfId="1623"/>
    <cellStyle name="20% - Акцент2 2 3" xfId="624"/>
    <cellStyle name="20% - Акцент2 2 3 2" xfId="1624"/>
    <cellStyle name="20% - Акцент2 2 4" xfId="625"/>
    <cellStyle name="20% - Акцент2 2 5" xfId="626"/>
    <cellStyle name="20% - Акцент2 2 5 2" xfId="1625"/>
    <cellStyle name="20% - Акцент2 2 6" xfId="627"/>
    <cellStyle name="20% - Акцент2 2 6 2" xfId="1626"/>
    <cellStyle name="20% - Акцент2 2 7" xfId="1622"/>
    <cellStyle name="20% - Акцент2 2 8" xfId="622"/>
    <cellStyle name="20% - Акцент2 3" xfId="628"/>
    <cellStyle name="20% - Акцент2 3 2" xfId="1627"/>
    <cellStyle name="20% - Акцент2 4" xfId="629"/>
    <cellStyle name="20% - Акцент2 4 2" xfId="1628"/>
    <cellStyle name="20% - Акцент2 5" xfId="630"/>
    <cellStyle name="20% - Акцент2 5 2" xfId="1629"/>
    <cellStyle name="20% - Акцент2 6" xfId="631"/>
    <cellStyle name="20% - Акцент2 6 2" xfId="1630"/>
    <cellStyle name="20% - Акцент3 2" xfId="17"/>
    <cellStyle name="20% - Акцент3 2 2" xfId="633"/>
    <cellStyle name="20% - Акцент3 2 2 2" xfId="1632"/>
    <cellStyle name="20% - Акцент3 2 3" xfId="634"/>
    <cellStyle name="20% - Акцент3 2 3 2" xfId="1633"/>
    <cellStyle name="20% - Акцент3 2 4" xfId="635"/>
    <cellStyle name="20% - Акцент3 2 5" xfId="636"/>
    <cellStyle name="20% - Акцент3 2 5 2" xfId="1634"/>
    <cellStyle name="20% - Акцент3 2 6" xfId="637"/>
    <cellStyle name="20% - Акцент3 2 6 2" xfId="1635"/>
    <cellStyle name="20% - Акцент3 2 7" xfId="1631"/>
    <cellStyle name="20% - Акцент3 2 8" xfId="632"/>
    <cellStyle name="20% - Акцент3 3" xfId="638"/>
    <cellStyle name="20% - Акцент3 3 2" xfId="1636"/>
    <cellStyle name="20% - Акцент3 4" xfId="639"/>
    <cellStyle name="20% - Акцент3 4 2" xfId="1637"/>
    <cellStyle name="20% - Акцент3 5" xfId="640"/>
    <cellStyle name="20% - Акцент3 5 2" xfId="1638"/>
    <cellStyle name="20% - Акцент4 2" xfId="18"/>
    <cellStyle name="20% - Акцент4 2 2" xfId="642"/>
    <cellStyle name="20% - Акцент4 2 2 2" xfId="1640"/>
    <cellStyle name="20% - Акцент4 2 3" xfId="643"/>
    <cellStyle name="20% - Акцент4 2 3 2" xfId="1641"/>
    <cellStyle name="20% - Акцент4 2 4" xfId="644"/>
    <cellStyle name="20% - Акцент4 2 5" xfId="645"/>
    <cellStyle name="20% - Акцент4 2 5 2" xfId="1642"/>
    <cellStyle name="20% - Акцент4 2 6" xfId="646"/>
    <cellStyle name="20% - Акцент4 2 6 2" xfId="1643"/>
    <cellStyle name="20% - Акцент4 2 7" xfId="1639"/>
    <cellStyle name="20% - Акцент4 2 8" xfId="641"/>
    <cellStyle name="20% - Акцент4 3" xfId="647"/>
    <cellStyle name="20% - Акцент4 3 2" xfId="1644"/>
    <cellStyle name="20% - Акцент4 4" xfId="648"/>
    <cellStyle name="20% - Акцент4 4 2" xfId="1645"/>
    <cellStyle name="20% - Акцент4 5" xfId="649"/>
    <cellStyle name="20% - Акцент4 5 2" xfId="1646"/>
    <cellStyle name="20% - Акцент4 6" xfId="650"/>
    <cellStyle name="20% - Акцент4 6 2" xfId="1647"/>
    <cellStyle name="20% - Акцент5 2" xfId="19"/>
    <cellStyle name="20% - Акцент5 2 2" xfId="652"/>
    <cellStyle name="20% - Акцент5 2 2 2" xfId="1649"/>
    <cellStyle name="20% - Акцент5 2 3" xfId="653"/>
    <cellStyle name="20% - Акцент5 2 3 2" xfId="1650"/>
    <cellStyle name="20% - Акцент5 2 4" xfId="654"/>
    <cellStyle name="20% - Акцент5 2 5" xfId="655"/>
    <cellStyle name="20% - Акцент5 2 5 2" xfId="1651"/>
    <cellStyle name="20% - Акцент5 2 6" xfId="656"/>
    <cellStyle name="20% - Акцент5 2 6 2" xfId="1652"/>
    <cellStyle name="20% - Акцент5 2 7" xfId="1648"/>
    <cellStyle name="20% - Акцент5 2 8" xfId="651"/>
    <cellStyle name="20% - Акцент5 3" xfId="657"/>
    <cellStyle name="20% - Акцент5 3 2" xfId="1653"/>
    <cellStyle name="20% - Акцент5 4" xfId="658"/>
    <cellStyle name="20% - Акцент5 4 2" xfId="1654"/>
    <cellStyle name="20% - Акцент5 5" xfId="659"/>
    <cellStyle name="20% - Акцент5 5 2" xfId="1655"/>
    <cellStyle name="20% - Акцент6 2" xfId="20"/>
    <cellStyle name="20% - Акцент6 2 2" xfId="661"/>
    <cellStyle name="20% - Акцент6 2 2 2" xfId="1657"/>
    <cellStyle name="20% - Акцент6 2 3" xfId="662"/>
    <cellStyle name="20% - Акцент6 2 3 2" xfId="1658"/>
    <cellStyle name="20% - Акцент6 2 4" xfId="663"/>
    <cellStyle name="20% - Акцент6 2 5" xfId="664"/>
    <cellStyle name="20% - Акцент6 2 5 2" xfId="1659"/>
    <cellStyle name="20% - Акцент6 2 6" xfId="665"/>
    <cellStyle name="20% - Акцент6 2 6 2" xfId="1660"/>
    <cellStyle name="20% - Акцент6 2 7" xfId="1656"/>
    <cellStyle name="20% - Акцент6 2 8" xfId="660"/>
    <cellStyle name="20% - Акцент6 3" xfId="666"/>
    <cellStyle name="20% - Акцент6 3 2" xfId="1661"/>
    <cellStyle name="20% - Акцент6 4" xfId="667"/>
    <cellStyle name="20% - Акцент6 4 2" xfId="1662"/>
    <cellStyle name="20% - Акцент6 5" xfId="668"/>
    <cellStyle name="20% - Акцент6 5 2" xfId="1663"/>
    <cellStyle name="20% – Акцентування1" xfId="669"/>
    <cellStyle name="20% – Акцентування1 1" xfId="670"/>
    <cellStyle name="20% – Акцентування1 1 2" xfId="1665"/>
    <cellStyle name="20% – Акцентування1 2" xfId="671"/>
    <cellStyle name="20% – Акцентування1 2 2" xfId="1666"/>
    <cellStyle name="20% – Акцентування1 3" xfId="672"/>
    <cellStyle name="20% – Акцентування1 3 2" xfId="1667"/>
    <cellStyle name="20% – Акцентування1 4" xfId="673"/>
    <cellStyle name="20% – Акцентування1 4 2" xfId="1668"/>
    <cellStyle name="20% – Акцентування1 5" xfId="1664"/>
    <cellStyle name="20% – Акцентування1_ЗапасыЛена2" xfId="674"/>
    <cellStyle name="20% – Акцентування2" xfId="675"/>
    <cellStyle name="20% – Акцентування2 1" xfId="676"/>
    <cellStyle name="20% – Акцентування2 1 2" xfId="1670"/>
    <cellStyle name="20% – Акцентування2 2" xfId="677"/>
    <cellStyle name="20% – Акцентування2 2 2" xfId="1671"/>
    <cellStyle name="20% – Акцентування2 3" xfId="678"/>
    <cellStyle name="20% – Акцентування2 3 2" xfId="1672"/>
    <cellStyle name="20% – Акцентування2 4" xfId="679"/>
    <cellStyle name="20% – Акцентування2 4 2" xfId="1673"/>
    <cellStyle name="20% – Акцентування2 5" xfId="1669"/>
    <cellStyle name="20% – Акцентування2_ЗапасыЛена2" xfId="680"/>
    <cellStyle name="20% – Акцентування3" xfId="681"/>
    <cellStyle name="20% – Акцентування3 1" xfId="682"/>
    <cellStyle name="20% – Акцентування3 1 2" xfId="1675"/>
    <cellStyle name="20% – Акцентування3 2" xfId="683"/>
    <cellStyle name="20% – Акцентування3 2 2" xfId="1676"/>
    <cellStyle name="20% – Акцентування3 3" xfId="684"/>
    <cellStyle name="20% – Акцентування3 3 2" xfId="1677"/>
    <cellStyle name="20% – Акцентування3 4" xfId="685"/>
    <cellStyle name="20% – Акцентування3 4 2" xfId="1678"/>
    <cellStyle name="20% – Акцентування3 5" xfId="1674"/>
    <cellStyle name="20% – Акцентування3_ЗапасыЛена2" xfId="686"/>
    <cellStyle name="20% – Акцентування4" xfId="687"/>
    <cellStyle name="20% – Акцентування4 1" xfId="688"/>
    <cellStyle name="20% – Акцентування4 1 2" xfId="1680"/>
    <cellStyle name="20% – Акцентування4 2" xfId="689"/>
    <cellStyle name="20% – Акцентування4 2 2" xfId="1681"/>
    <cellStyle name="20% – Акцентування4 3" xfId="690"/>
    <cellStyle name="20% – Акцентування4 3 2" xfId="1682"/>
    <cellStyle name="20% – Акцентування4 4" xfId="691"/>
    <cellStyle name="20% – Акцентування4 4 2" xfId="1683"/>
    <cellStyle name="20% – Акцентування4 5" xfId="1679"/>
    <cellStyle name="20% – Акцентування4_ЗапасыЛена2" xfId="692"/>
    <cellStyle name="20% – Акцентування5" xfId="693"/>
    <cellStyle name="20% – Акцентування5 1" xfId="694"/>
    <cellStyle name="20% – Акцентування5 1 2" xfId="1685"/>
    <cellStyle name="20% – Акцентування5 2" xfId="695"/>
    <cellStyle name="20% – Акцентування5 2 2" xfId="1686"/>
    <cellStyle name="20% – Акцентування5 3" xfId="696"/>
    <cellStyle name="20% – Акцентування5 3 2" xfId="1687"/>
    <cellStyle name="20% – Акцентування5 4" xfId="697"/>
    <cellStyle name="20% – Акцентування5 4 2" xfId="1688"/>
    <cellStyle name="20% – Акцентування5 5" xfId="1684"/>
    <cellStyle name="20% – Акцентування5_ЗапасыЛена2" xfId="698"/>
    <cellStyle name="20% – Акцентування6" xfId="699"/>
    <cellStyle name="20% – Акцентування6 1" xfId="700"/>
    <cellStyle name="20% – Акцентування6 1 2" xfId="1690"/>
    <cellStyle name="20% – Акцентування6 2" xfId="701"/>
    <cellStyle name="20% – Акцентування6 2 2" xfId="1691"/>
    <cellStyle name="20% – Акцентування6 3" xfId="702"/>
    <cellStyle name="20% – Акцентування6 3 2" xfId="1692"/>
    <cellStyle name="20% – Акцентування6 4" xfId="703"/>
    <cellStyle name="20% – Акцентування6 4 2" xfId="1693"/>
    <cellStyle name="20% – Акцентування6 5" xfId="1689"/>
    <cellStyle name="20% – Акцентування6_ЗапасыЛена2" xfId="704"/>
    <cellStyle name="40% - Accent1" xfId="21"/>
    <cellStyle name="40% - Accent2" xfId="22"/>
    <cellStyle name="40% - Accent3" xfId="23"/>
    <cellStyle name="40% - Accent4" xfId="24"/>
    <cellStyle name="40% - Accent5" xfId="25"/>
    <cellStyle name="40% - Accent6" xfId="26"/>
    <cellStyle name="40% - Акцент1 2" xfId="27"/>
    <cellStyle name="40% - Акцент1 2 2" xfId="706"/>
    <cellStyle name="40% - Акцент1 2 2 2" xfId="1695"/>
    <cellStyle name="40% - Акцент1 2 3" xfId="707"/>
    <cellStyle name="40% - Акцент1 2 3 2" xfId="1696"/>
    <cellStyle name="40% - Акцент1 2 4" xfId="708"/>
    <cellStyle name="40% - Акцент1 2 5" xfId="709"/>
    <cellStyle name="40% - Акцент1 2 5 2" xfId="1697"/>
    <cellStyle name="40% - Акцент1 2 6" xfId="710"/>
    <cellStyle name="40% - Акцент1 2 6 2" xfId="1698"/>
    <cellStyle name="40% - Акцент1 2 7" xfId="1694"/>
    <cellStyle name="40% - Акцент1 2 8" xfId="705"/>
    <cellStyle name="40% - Акцент1 3" xfId="711"/>
    <cellStyle name="40% - Акцент1 3 2" xfId="1699"/>
    <cellStyle name="40% - Акцент1 4" xfId="712"/>
    <cellStyle name="40% - Акцент1 4 2" xfId="1700"/>
    <cellStyle name="40% - Акцент1 5" xfId="713"/>
    <cellStyle name="40% - Акцент1 5 2" xfId="1701"/>
    <cellStyle name="40% - Акцент1 6" xfId="714"/>
    <cellStyle name="40% - Акцент1 6 2" xfId="1702"/>
    <cellStyle name="40% - Акцент2 2" xfId="28"/>
    <cellStyle name="40% - Акцент2 2 2" xfId="716"/>
    <cellStyle name="40% - Акцент2 2 2 2" xfId="1704"/>
    <cellStyle name="40% - Акцент2 2 3" xfId="717"/>
    <cellStyle name="40% - Акцент2 2 3 2" xfId="1705"/>
    <cellStyle name="40% - Акцент2 2 4" xfId="718"/>
    <cellStyle name="40% - Акцент2 2 5" xfId="1703"/>
    <cellStyle name="40% - Акцент2 2 6" xfId="715"/>
    <cellStyle name="40% - Акцент2 3" xfId="719"/>
    <cellStyle name="40% - Акцент2 3 2" xfId="1706"/>
    <cellStyle name="40% - Акцент2 4" xfId="720"/>
    <cellStyle name="40% - Акцент2 4 2" xfId="1707"/>
    <cellStyle name="40% - Акцент3 2" xfId="29"/>
    <cellStyle name="40% - Акцент3 2 2" xfId="722"/>
    <cellStyle name="40% - Акцент3 2 2 2" xfId="1709"/>
    <cellStyle name="40% - Акцент3 2 3" xfId="723"/>
    <cellStyle name="40% - Акцент3 2 3 2" xfId="1710"/>
    <cellStyle name="40% - Акцент3 2 4" xfId="724"/>
    <cellStyle name="40% - Акцент3 2 5" xfId="725"/>
    <cellStyle name="40% - Акцент3 2 5 2" xfId="1711"/>
    <cellStyle name="40% - Акцент3 2 6" xfId="726"/>
    <cellStyle name="40% - Акцент3 2 6 2" xfId="1712"/>
    <cellStyle name="40% - Акцент3 2 7" xfId="1708"/>
    <cellStyle name="40% - Акцент3 2 8" xfId="721"/>
    <cellStyle name="40% - Акцент3 3" xfId="727"/>
    <cellStyle name="40% - Акцент3 3 2" xfId="1713"/>
    <cellStyle name="40% - Акцент3 4" xfId="728"/>
    <cellStyle name="40% - Акцент3 4 2" xfId="1714"/>
    <cellStyle name="40% - Акцент3 5" xfId="729"/>
    <cellStyle name="40% - Акцент3 5 2" xfId="1715"/>
    <cellStyle name="40% - Акцент4 2" xfId="30"/>
    <cellStyle name="40% - Акцент4 2 2" xfId="731"/>
    <cellStyle name="40% - Акцент4 2 2 2" xfId="1717"/>
    <cellStyle name="40% - Акцент4 2 3" xfId="732"/>
    <cellStyle name="40% - Акцент4 2 3 2" xfId="1718"/>
    <cellStyle name="40% - Акцент4 2 4" xfId="733"/>
    <cellStyle name="40% - Акцент4 2 5" xfId="734"/>
    <cellStyle name="40% - Акцент4 2 5 2" xfId="1719"/>
    <cellStyle name="40% - Акцент4 2 6" xfId="735"/>
    <cellStyle name="40% - Акцент4 2 6 2" xfId="1720"/>
    <cellStyle name="40% - Акцент4 2 7" xfId="1716"/>
    <cellStyle name="40% - Акцент4 2 8" xfId="730"/>
    <cellStyle name="40% - Акцент4 3" xfId="736"/>
    <cellStyle name="40% - Акцент4 3 2" xfId="1721"/>
    <cellStyle name="40% - Акцент4 4" xfId="737"/>
    <cellStyle name="40% - Акцент4 4 2" xfId="1722"/>
    <cellStyle name="40% - Акцент4 5" xfId="738"/>
    <cellStyle name="40% - Акцент4 5 2" xfId="1723"/>
    <cellStyle name="40% - Акцент4 6" xfId="739"/>
    <cellStyle name="40% - Акцент4 6 2" xfId="1724"/>
    <cellStyle name="40% - Акцент5 2" xfId="31"/>
    <cellStyle name="40% - Акцент5 2 2" xfId="741"/>
    <cellStyle name="40% - Акцент5 2 2 2" xfId="1726"/>
    <cellStyle name="40% - Акцент5 2 3" xfId="742"/>
    <cellStyle name="40% - Акцент5 2 3 2" xfId="1727"/>
    <cellStyle name="40% - Акцент5 2 4" xfId="743"/>
    <cellStyle name="40% - Акцент5 2 5" xfId="744"/>
    <cellStyle name="40% - Акцент5 2 5 2" xfId="1728"/>
    <cellStyle name="40% - Акцент5 2 6" xfId="745"/>
    <cellStyle name="40% - Акцент5 2 6 2" xfId="1729"/>
    <cellStyle name="40% - Акцент5 2 7" xfId="1725"/>
    <cellStyle name="40% - Акцент5 2 8" xfId="740"/>
    <cellStyle name="40% - Акцент5 3" xfId="746"/>
    <cellStyle name="40% - Акцент5 3 2" xfId="1730"/>
    <cellStyle name="40% - Акцент5 4" xfId="747"/>
    <cellStyle name="40% - Акцент5 4 2" xfId="1731"/>
    <cellStyle name="40% - Акцент5 5" xfId="748"/>
    <cellStyle name="40% - Акцент5 5 2" xfId="1732"/>
    <cellStyle name="40% - Акцент6 2" xfId="32"/>
    <cellStyle name="40% - Акцент6 2 2" xfId="750"/>
    <cellStyle name="40% - Акцент6 2 2 2" xfId="1734"/>
    <cellStyle name="40% - Акцент6 2 3" xfId="751"/>
    <cellStyle name="40% - Акцент6 2 3 2" xfId="1735"/>
    <cellStyle name="40% - Акцент6 2 4" xfId="752"/>
    <cellStyle name="40% - Акцент6 2 5" xfId="753"/>
    <cellStyle name="40% - Акцент6 2 5 2" xfId="1736"/>
    <cellStyle name="40% - Акцент6 2 6" xfId="754"/>
    <cellStyle name="40% - Акцент6 2 6 2" xfId="1737"/>
    <cellStyle name="40% - Акцент6 2 7" xfId="1733"/>
    <cellStyle name="40% - Акцент6 2 8" xfId="749"/>
    <cellStyle name="40% - Акцент6 3" xfId="755"/>
    <cellStyle name="40% - Акцент6 3 2" xfId="1738"/>
    <cellStyle name="40% - Акцент6 4" xfId="756"/>
    <cellStyle name="40% - Акцент6 4 2" xfId="1739"/>
    <cellStyle name="40% - Акцент6 5" xfId="757"/>
    <cellStyle name="40% - Акцент6 5 2" xfId="1740"/>
    <cellStyle name="40% - Акцент6 6" xfId="758"/>
    <cellStyle name="40% - Акцент6 6 2" xfId="1741"/>
    <cellStyle name="40% – Акцентування1" xfId="759"/>
    <cellStyle name="40% – Акцентування1 1" xfId="760"/>
    <cellStyle name="40% – Акцентування1 1 2" xfId="1743"/>
    <cellStyle name="40% – Акцентування1 2" xfId="761"/>
    <cellStyle name="40% – Акцентування1 2 2" xfId="1744"/>
    <cellStyle name="40% – Акцентування1 3" xfId="762"/>
    <cellStyle name="40% – Акцентування1 3 2" xfId="1745"/>
    <cellStyle name="40% – Акцентування1 4" xfId="763"/>
    <cellStyle name="40% – Акцентування1 4 2" xfId="1746"/>
    <cellStyle name="40% – Акцентування1 5" xfId="1742"/>
    <cellStyle name="40% – Акцентування1_ЗапасыЛена2" xfId="764"/>
    <cellStyle name="40% – Акцентування2" xfId="765"/>
    <cellStyle name="40% – Акцентування2 1" xfId="766"/>
    <cellStyle name="40% – Акцентування2 1 2" xfId="1748"/>
    <cellStyle name="40% – Акцентування2 2" xfId="767"/>
    <cellStyle name="40% – Акцентування2 2 2" xfId="1749"/>
    <cellStyle name="40% – Акцентування2 3" xfId="768"/>
    <cellStyle name="40% – Акцентування2 3 2" xfId="1750"/>
    <cellStyle name="40% – Акцентування2 4" xfId="769"/>
    <cellStyle name="40% – Акцентування2 4 2" xfId="1751"/>
    <cellStyle name="40% – Акцентування2 5" xfId="1747"/>
    <cellStyle name="40% – Акцентування2_ЗапасыЛена2" xfId="770"/>
    <cellStyle name="40% – Акцентування3" xfId="771"/>
    <cellStyle name="40% – Акцентування3 1" xfId="772"/>
    <cellStyle name="40% – Акцентування3 1 2" xfId="1753"/>
    <cellStyle name="40% – Акцентування3 2" xfId="773"/>
    <cellStyle name="40% – Акцентування3 2 2" xfId="1754"/>
    <cellStyle name="40% – Акцентування3 3" xfId="774"/>
    <cellStyle name="40% – Акцентування3 3 2" xfId="1755"/>
    <cellStyle name="40% – Акцентування3 4" xfId="775"/>
    <cellStyle name="40% – Акцентування3 4 2" xfId="1756"/>
    <cellStyle name="40% – Акцентування3 5" xfId="1752"/>
    <cellStyle name="40% – Акцентування3_ЗапасыЛена2" xfId="776"/>
    <cellStyle name="40% – Акцентування4" xfId="777"/>
    <cellStyle name="40% – Акцентування4 1" xfId="778"/>
    <cellStyle name="40% – Акцентування4 1 2" xfId="1758"/>
    <cellStyle name="40% – Акцентування4 2" xfId="779"/>
    <cellStyle name="40% – Акцентування4 2 2" xfId="1759"/>
    <cellStyle name="40% – Акцентування4 3" xfId="780"/>
    <cellStyle name="40% – Акцентування4 3 2" xfId="1760"/>
    <cellStyle name="40% – Акцентування4 4" xfId="781"/>
    <cellStyle name="40% – Акцентування4 4 2" xfId="1761"/>
    <cellStyle name="40% – Акцентування4 5" xfId="1757"/>
    <cellStyle name="40% – Акцентування4_ЗапасыЛена2" xfId="782"/>
    <cellStyle name="40% – Акцентування5" xfId="783"/>
    <cellStyle name="40% – Акцентування5 1" xfId="784"/>
    <cellStyle name="40% – Акцентування5 1 2" xfId="1763"/>
    <cellStyle name="40% – Акцентування5 2" xfId="785"/>
    <cellStyle name="40% – Акцентування5 2 2" xfId="1764"/>
    <cellStyle name="40% – Акцентування5 3" xfId="786"/>
    <cellStyle name="40% – Акцентування5 3 2" xfId="1765"/>
    <cellStyle name="40% – Акцентування5 4" xfId="787"/>
    <cellStyle name="40% – Акцентування5 4 2" xfId="1766"/>
    <cellStyle name="40% – Акцентування5 5" xfId="1762"/>
    <cellStyle name="40% – Акцентування5_ЗапасыЛена2" xfId="788"/>
    <cellStyle name="40% – Акцентування6" xfId="789"/>
    <cellStyle name="40% – Акцентування6 1" xfId="790"/>
    <cellStyle name="40% – Акцентування6 1 2" xfId="1768"/>
    <cellStyle name="40% – Акцентування6 2" xfId="791"/>
    <cellStyle name="40% – Акцентування6 2 2" xfId="1769"/>
    <cellStyle name="40% – Акцентування6 3" xfId="792"/>
    <cellStyle name="40% – Акцентування6 3 2" xfId="1770"/>
    <cellStyle name="40% – Акцентування6 4" xfId="793"/>
    <cellStyle name="40% – Акцентування6 4 2" xfId="1771"/>
    <cellStyle name="40% – Акцентування6 5" xfId="1767"/>
    <cellStyle name="40% – Акцентування6_ЗапасыЛена2" xfId="794"/>
    <cellStyle name="60% - Accent1" xfId="33"/>
    <cellStyle name="60% - Accent2" xfId="34"/>
    <cellStyle name="60% - Accent3" xfId="35"/>
    <cellStyle name="60% - Accent4" xfId="36"/>
    <cellStyle name="60% - Accent5" xfId="37"/>
    <cellStyle name="60% - Accent6" xfId="38"/>
    <cellStyle name="60% - Акцент1 2" xfId="39"/>
    <cellStyle name="60% - Акцент1 2 2" xfId="796"/>
    <cellStyle name="60% - Акцент1 2 3" xfId="797"/>
    <cellStyle name="60% - Акцент1 2 4" xfId="798"/>
    <cellStyle name="60% - Акцент1 2 5" xfId="799"/>
    <cellStyle name="60% - Акцент1 2 6" xfId="795"/>
    <cellStyle name="60% - Акцент1 2 7" xfId="2162"/>
    <cellStyle name="60% - Акцент1 3" xfId="800"/>
    <cellStyle name="60% - Акцент1 4" xfId="801"/>
    <cellStyle name="60% - Акцент1 5" xfId="802"/>
    <cellStyle name="60% - Акцент2 2" xfId="40"/>
    <cellStyle name="60% - Акцент2 2 2" xfId="804"/>
    <cellStyle name="60% - Акцент2 2 3" xfId="805"/>
    <cellStyle name="60% - Акцент2 2 4" xfId="803"/>
    <cellStyle name="60% - Акцент2 2 5" xfId="2161"/>
    <cellStyle name="60% - Акцент2 3" xfId="806"/>
    <cellStyle name="60% - Акцент2 4" xfId="807"/>
    <cellStyle name="60% - Акцент3 2" xfId="41"/>
    <cellStyle name="60% - Акцент3 2 2" xfId="809"/>
    <cellStyle name="60% - Акцент3 2 3" xfId="810"/>
    <cellStyle name="60% - Акцент3 2 4" xfId="811"/>
    <cellStyle name="60% - Акцент3 2 5" xfId="812"/>
    <cellStyle name="60% - Акцент3 2 6" xfId="808"/>
    <cellStyle name="60% - Акцент3 2 7" xfId="2160"/>
    <cellStyle name="60% - Акцент3 3" xfId="813"/>
    <cellStyle name="60% - Акцент3 4" xfId="814"/>
    <cellStyle name="60% - Акцент3 5" xfId="815"/>
    <cellStyle name="60% - Акцент4 2" xfId="42"/>
    <cellStyle name="60% - Акцент4 2 2" xfId="817"/>
    <cellStyle name="60% - Акцент4 2 3" xfId="818"/>
    <cellStyle name="60% - Акцент4 2 4" xfId="819"/>
    <cellStyle name="60% - Акцент4 2 5" xfId="820"/>
    <cellStyle name="60% - Акцент4 2 6" xfId="816"/>
    <cellStyle name="60% - Акцент4 2 7" xfId="2159"/>
    <cellStyle name="60% - Акцент4 3" xfId="821"/>
    <cellStyle name="60% - Акцент4 4" xfId="822"/>
    <cellStyle name="60% - Акцент4 5" xfId="823"/>
    <cellStyle name="60% - Акцент4 6" xfId="824"/>
    <cellStyle name="60% - Акцент5 2" xfId="43"/>
    <cellStyle name="60% - Акцент5 2 2" xfId="826"/>
    <cellStyle name="60% - Акцент5 2 3" xfId="827"/>
    <cellStyle name="60% - Акцент5 2 4" xfId="825"/>
    <cellStyle name="60% - Акцент5 2 5" xfId="2158"/>
    <cellStyle name="60% - Акцент5 3" xfId="828"/>
    <cellStyle name="60% - Акцент5 4" xfId="829"/>
    <cellStyle name="60% - Акцент6 2" xfId="44"/>
    <cellStyle name="60% - Акцент6 2 2" xfId="831"/>
    <cellStyle name="60% - Акцент6 2 3" xfId="832"/>
    <cellStyle name="60% - Акцент6 2 4" xfId="833"/>
    <cellStyle name="60% - Акцент6 2 5" xfId="834"/>
    <cellStyle name="60% - Акцент6 2 6" xfId="830"/>
    <cellStyle name="60% - Акцент6 2 7" xfId="2157"/>
    <cellStyle name="60% - Акцент6 3" xfId="835"/>
    <cellStyle name="60% - Акцент6 4" xfId="836"/>
    <cellStyle name="60% - Акцент6 5" xfId="837"/>
    <cellStyle name="60% - Акцент6 6" xfId="838"/>
    <cellStyle name="60% – Акцентування1" xfId="839"/>
    <cellStyle name="60% – Акцентування1 1" xfId="840"/>
    <cellStyle name="60% – Акцентування1 2" xfId="841"/>
    <cellStyle name="60% – Акцентування1 3" xfId="842"/>
    <cellStyle name="60% – Акцентування1 4" xfId="843"/>
    <cellStyle name="60% – Акцентування1_ЗапасыЛена2" xfId="844"/>
    <cellStyle name="60% – Акцентування2" xfId="845"/>
    <cellStyle name="60% – Акцентування2 1" xfId="846"/>
    <cellStyle name="60% – Акцентування2 2" xfId="847"/>
    <cellStyle name="60% – Акцентування2 3" xfId="848"/>
    <cellStyle name="60% – Акцентування2 4" xfId="849"/>
    <cellStyle name="60% – Акцентування2_ЗапасыЛена2" xfId="850"/>
    <cellStyle name="60% – Акцентування3" xfId="851"/>
    <cellStyle name="60% – Акцентування3 1" xfId="852"/>
    <cellStyle name="60% – Акцентування3 2" xfId="853"/>
    <cellStyle name="60% – Акцентування3 3" xfId="854"/>
    <cellStyle name="60% – Акцентування3 4" xfId="855"/>
    <cellStyle name="60% – Акцентування3_ЗапасыЛена2" xfId="856"/>
    <cellStyle name="60% – Акцентування4" xfId="857"/>
    <cellStyle name="60% – Акцентування4 1" xfId="858"/>
    <cellStyle name="60% – Акцентування4 2" xfId="859"/>
    <cellStyle name="60% – Акцентування4 3" xfId="860"/>
    <cellStyle name="60% – Акцентування4 4" xfId="861"/>
    <cellStyle name="60% – Акцентування4_ЗапасыЛена2" xfId="862"/>
    <cellStyle name="60% – Акцентування5" xfId="863"/>
    <cellStyle name="60% – Акцентування5 1" xfId="864"/>
    <cellStyle name="60% – Акцентування5 2" xfId="865"/>
    <cellStyle name="60% – Акцентування5 3" xfId="866"/>
    <cellStyle name="60% – Акцентування5 4" xfId="867"/>
    <cellStyle name="60% – Акцентування5_ЗапасыЛена2" xfId="868"/>
    <cellStyle name="60% – Акцентування6" xfId="869"/>
    <cellStyle name="60% – Акцентування6 1" xfId="870"/>
    <cellStyle name="60% – Акцентування6 2" xfId="871"/>
    <cellStyle name="60% – Акцентування6 3" xfId="872"/>
    <cellStyle name="60% – Акцентування6 4" xfId="873"/>
    <cellStyle name="60% – Акцентування6_ЗапасыЛена2" xfId="874"/>
    <cellStyle name="Accent" xfId="228"/>
    <cellStyle name="Accent 1" xfId="229"/>
    <cellStyle name="Accent 1 2" xfId="230"/>
    <cellStyle name="Accent 1 2 2" xfId="875"/>
    <cellStyle name="Accent 2" xfId="231"/>
    <cellStyle name="Accent 2 2" xfId="232"/>
    <cellStyle name="Accent 2 2 2" xfId="876"/>
    <cellStyle name="Accent 3" xfId="233"/>
    <cellStyle name="Accent 3 2" xfId="234"/>
    <cellStyle name="Accent 3 2 2" xfId="877"/>
    <cellStyle name="Accent 4" xfId="235"/>
    <cellStyle name="Accent 4 2" xfId="878"/>
    <cellStyle name="Accent1" xfId="45"/>
    <cellStyle name="Accent2" xfId="46"/>
    <cellStyle name="Accent3" xfId="47"/>
    <cellStyle name="Accent4" xfId="48"/>
    <cellStyle name="Accent5" xfId="49"/>
    <cellStyle name="Accent6" xfId="50"/>
    <cellStyle name="Bad" xfId="51"/>
    <cellStyle name="Bad 2" xfId="237"/>
    <cellStyle name="Bad 2 2" xfId="879"/>
    <cellStyle name="Bad 3" xfId="236"/>
    <cellStyle name="Bad 4" xfId="880"/>
    <cellStyle name="Border" xfId="881"/>
    <cellStyle name="Border 2" xfId="1895"/>
    <cellStyle name="Calc Currency (0)" xfId="882"/>
    <cellStyle name="Calc Currency (2)" xfId="883"/>
    <cellStyle name="Calc Percent (0)" xfId="884"/>
    <cellStyle name="Calc Percent (1)" xfId="885"/>
    <cellStyle name="Calc Percent (2)" xfId="886"/>
    <cellStyle name="Calc Units (0)" xfId="887"/>
    <cellStyle name="Calc Units (1)" xfId="888"/>
    <cellStyle name="Calc Units (2)" xfId="889"/>
    <cellStyle name="Calculation" xfId="52"/>
    <cellStyle name="Calculation 2" xfId="216"/>
    <cellStyle name="Calculation 2 2" xfId="1897"/>
    <cellStyle name="Calculation 3" xfId="1896"/>
    <cellStyle name="Check Cell" xfId="53"/>
    <cellStyle name="Column-Header" xfId="890"/>
    <cellStyle name="Comma" xfId="891"/>
    <cellStyle name="Comma [0]_#6 Temps &amp; Contractors" xfId="892"/>
    <cellStyle name="Comma [00]" xfId="893"/>
    <cellStyle name="Comma 10" xfId="894"/>
    <cellStyle name="Comma 11" xfId="895"/>
    <cellStyle name="Comma 12" xfId="896"/>
    <cellStyle name="Comma 2" xfId="2"/>
    <cellStyle name="Comma 2 2" xfId="897"/>
    <cellStyle name="Comma 2 2 2" xfId="898"/>
    <cellStyle name="Comma 2 3" xfId="899"/>
    <cellStyle name="Comma 2 4" xfId="900"/>
    <cellStyle name="Comma 2 5" xfId="901"/>
    <cellStyle name="Comma 2 6" xfId="902"/>
    <cellStyle name="Comma 3" xfId="903"/>
    <cellStyle name="Comma 3 2" xfId="904"/>
    <cellStyle name="Comma 4" xfId="905"/>
    <cellStyle name="Comma 4 2" xfId="906"/>
    <cellStyle name="Comma 5" xfId="907"/>
    <cellStyle name="Comma 5 2" xfId="908"/>
    <cellStyle name="Comma 6" xfId="909"/>
    <cellStyle name="Comma 6 2" xfId="910"/>
    <cellStyle name="Comma 7" xfId="911"/>
    <cellStyle name="Comma 7 2" xfId="912"/>
    <cellStyle name="Comma 8" xfId="913"/>
    <cellStyle name="Comma 8 2" xfId="914"/>
    <cellStyle name="Comma 9" xfId="915"/>
    <cellStyle name="Comma_#6 Temps &amp; Contractors" xfId="916"/>
    <cellStyle name="Comma0" xfId="917"/>
    <cellStyle name="Currency [0]_#6 Temps &amp; Contractors" xfId="918"/>
    <cellStyle name="Currency [00]" xfId="919"/>
    <cellStyle name="Currency_#6 Temps &amp; Contractors" xfId="920"/>
    <cellStyle name="Currency0" xfId="921"/>
    <cellStyle name="Date" xfId="922"/>
    <cellStyle name="Date Short" xfId="923"/>
    <cellStyle name="Define-Column" xfId="924"/>
    <cellStyle name="Dezimal [0]_laroux" xfId="925"/>
    <cellStyle name="Dezimal_laroux" xfId="926"/>
    <cellStyle name="Enter Currency (0)" xfId="927"/>
    <cellStyle name="Enter Currency (2)" xfId="928"/>
    <cellStyle name="Enter Units (0)" xfId="929"/>
    <cellStyle name="Enter Units (1)" xfId="930"/>
    <cellStyle name="Enter Units (2)" xfId="931"/>
    <cellStyle name="Error" xfId="238"/>
    <cellStyle name="Error 2" xfId="239"/>
    <cellStyle name="Error 2 2" xfId="932"/>
    <cellStyle name="Euro" xfId="933"/>
    <cellStyle name="Excel Built-in Normal" xfId="54"/>
    <cellStyle name="Excel Built-in Normal 2" xfId="934"/>
    <cellStyle name="Excel Built-in Normal 2 2" xfId="1775"/>
    <cellStyle name="Excel Built-in Normal 3" xfId="1774"/>
    <cellStyle name="Explanatory Text" xfId="55"/>
    <cellStyle name="Footnote" xfId="240"/>
    <cellStyle name="Footnote 2" xfId="241"/>
    <cellStyle name="Footnote 2 2" xfId="935"/>
    <cellStyle name="From" xfId="936"/>
    <cellStyle name="FS10" xfId="937"/>
    <cellStyle name="Good" xfId="56"/>
    <cellStyle name="Good 2" xfId="243"/>
    <cellStyle name="Good 2 2" xfId="938"/>
    <cellStyle name="Good 3" xfId="242"/>
    <cellStyle name="Good 4" xfId="939"/>
    <cellStyle name="Grey" xfId="940"/>
    <cellStyle name="Header1" xfId="941"/>
    <cellStyle name="Header1 2" xfId="942"/>
    <cellStyle name="Header1 2 2" xfId="943"/>
    <cellStyle name="Header1 3" xfId="944"/>
    <cellStyle name="Header1 3 2" xfId="945"/>
    <cellStyle name="Header1 4" xfId="946"/>
    <cellStyle name="Header2" xfId="947"/>
    <cellStyle name="Heading" xfId="244"/>
    <cellStyle name="Heading 1" xfId="57"/>
    <cellStyle name="Heading 1 2" xfId="246"/>
    <cellStyle name="Heading 1 2 2" xfId="948"/>
    <cellStyle name="Heading 1 3" xfId="245"/>
    <cellStyle name="Heading 1 4" xfId="949"/>
    <cellStyle name="Heading 2" xfId="58"/>
    <cellStyle name="Heading 2 2" xfId="248"/>
    <cellStyle name="Heading 2 2 2" xfId="950"/>
    <cellStyle name="Heading 2 3" xfId="247"/>
    <cellStyle name="Heading 2 4" xfId="951"/>
    <cellStyle name="Heading 3" xfId="59"/>
    <cellStyle name="Heading 3 2" xfId="249"/>
    <cellStyle name="Heading 3 3" xfId="952"/>
    <cellStyle name="Heading 4" xfId="60"/>
    <cellStyle name="highlight" xfId="953"/>
    <cellStyle name="Hyperlink 2" xfId="954"/>
    <cellStyle name="Iau?iue" xfId="955"/>
    <cellStyle name="Input" xfId="61"/>
    <cellStyle name="Input [yellow]" xfId="956"/>
    <cellStyle name="Input 2" xfId="217"/>
    <cellStyle name="Input 2 2" xfId="1899"/>
    <cellStyle name="Input 3" xfId="1898"/>
    <cellStyle name="Input 4" xfId="2156"/>
    <cellStyle name="Input 5" xfId="2170"/>
    <cellStyle name="Input 6" xfId="2168"/>
    <cellStyle name="Level0" xfId="957"/>
    <cellStyle name="Level0 2" xfId="958"/>
    <cellStyle name="Level0 3" xfId="959"/>
    <cellStyle name="Level0 4" xfId="960"/>
    <cellStyle name="Level0_Директор 2011-Шаблон" xfId="961"/>
    <cellStyle name="Level1" xfId="962"/>
    <cellStyle name="Level1-Numbers" xfId="963"/>
    <cellStyle name="Level1-Numbers-Hide" xfId="964"/>
    <cellStyle name="Level2" xfId="965"/>
    <cellStyle name="Level2-Hide" xfId="966"/>
    <cellStyle name="Level2-Numbers" xfId="967"/>
    <cellStyle name="Level2-Numbers-Hide" xfId="968"/>
    <cellStyle name="Level3" xfId="969"/>
    <cellStyle name="Level3-Hide" xfId="970"/>
    <cellStyle name="Level3-Numbers" xfId="971"/>
    <cellStyle name="Level3-Numbers-Hide" xfId="972"/>
    <cellStyle name="Level4" xfId="973"/>
    <cellStyle name="Level4-Hide" xfId="974"/>
    <cellStyle name="Level4-Numbers" xfId="975"/>
    <cellStyle name="Level4-Numbers-Hide" xfId="976"/>
    <cellStyle name="Level5" xfId="977"/>
    <cellStyle name="Level5-Hide" xfId="978"/>
    <cellStyle name="Level5-Numbers" xfId="979"/>
    <cellStyle name="Level5-Numbers-Hide" xfId="980"/>
    <cellStyle name="Level6" xfId="981"/>
    <cellStyle name="Level6-Hide" xfId="982"/>
    <cellStyle name="Level6-Numbers" xfId="983"/>
    <cellStyle name="Level7" xfId="984"/>
    <cellStyle name="Level7-Hide" xfId="985"/>
    <cellStyle name="Level7-Numbers" xfId="986"/>
    <cellStyle name="Link Currency (0)" xfId="987"/>
    <cellStyle name="Link Currency (2)" xfId="988"/>
    <cellStyle name="Link Units (0)" xfId="989"/>
    <cellStyle name="Link Units (1)" xfId="990"/>
    <cellStyle name="Link Units (2)" xfId="991"/>
    <cellStyle name="Linked Cell" xfId="62"/>
    <cellStyle name="Milliers [0]_laroux" xfId="992"/>
    <cellStyle name="Milliers_laroux" xfId="993"/>
    <cellStyle name="Neutral" xfId="63"/>
    <cellStyle name="Neutral 2" xfId="251"/>
    <cellStyle name="Neutral 2 2" xfId="994"/>
    <cellStyle name="Neutral 3" xfId="250"/>
    <cellStyle name="Neutral 4" xfId="995"/>
    <cellStyle name="normal" xfId="996"/>
    <cellStyle name="Normal - Style1" xfId="997"/>
    <cellStyle name="Normal 2" xfId="998"/>
    <cellStyle name="Normal_# 41-Market &amp;Trends" xfId="999"/>
    <cellStyle name="normalPercent" xfId="1000"/>
    <cellStyle name="nornPercent" xfId="1001"/>
    <cellStyle name="Note" xfId="64"/>
    <cellStyle name="Note 2" xfId="218"/>
    <cellStyle name="Note 2 2" xfId="253"/>
    <cellStyle name="Note 2 2 2" xfId="1902"/>
    <cellStyle name="Note 2 3" xfId="1002"/>
    <cellStyle name="Note 2 3 2" xfId="1903"/>
    <cellStyle name="Note 2 4" xfId="1901"/>
    <cellStyle name="Note 3" xfId="252"/>
    <cellStyle name="Note 3 2" xfId="1904"/>
    <cellStyle name="Note 4" xfId="1003"/>
    <cellStyle name="Note 4 2" xfId="1905"/>
    <cellStyle name="Note 5" xfId="1900"/>
    <cellStyle name="Number-Cells" xfId="1004"/>
    <cellStyle name="Number-Cells-Column2" xfId="1005"/>
    <cellStyle name="Number-Cells-Column5" xfId="1006"/>
    <cellStyle name="Output" xfId="65"/>
    <cellStyle name="Output 2" xfId="219"/>
    <cellStyle name="Output 2 2" xfId="1893"/>
    <cellStyle name="Output 3" xfId="1894"/>
    <cellStyle name="Percent [0]" xfId="1007"/>
    <cellStyle name="Percent [00]" xfId="1008"/>
    <cellStyle name="Percent [2]" xfId="1009"/>
    <cellStyle name="Percent_#6 Temps &amp; Contractors" xfId="1010"/>
    <cellStyle name="PrePop Currency (0)" xfId="1011"/>
    <cellStyle name="PrePop Currency (2)" xfId="1012"/>
    <cellStyle name="PrePop Units (0)" xfId="1013"/>
    <cellStyle name="PrePop Units (1)" xfId="1014"/>
    <cellStyle name="PrePop Units (2)" xfId="1015"/>
    <cellStyle name="Row-Header" xfId="1016"/>
    <cellStyle name="S4" xfId="1017"/>
    <cellStyle name="S4 2" xfId="1018"/>
    <cellStyle name="S4 3" xfId="1019"/>
    <cellStyle name="S7" xfId="1020"/>
    <cellStyle name="S7 2" xfId="1021"/>
    <cellStyle name="S7 3" xfId="1022"/>
    <cellStyle name="Status" xfId="254"/>
    <cellStyle name="Status 2" xfId="255"/>
    <cellStyle name="Status_Лора  Річний план_ шаблон_30.10.17" xfId="1023"/>
    <cellStyle name="TableStyleLight1" xfId="263"/>
    <cellStyle name="TableStyleLight1 2" xfId="1024"/>
    <cellStyle name="TableStyleLight1 3" xfId="1025"/>
    <cellStyle name="Text" xfId="256"/>
    <cellStyle name="Text 2" xfId="257"/>
    <cellStyle name="Text 3" xfId="1027"/>
    <cellStyle name="Text 4" xfId="1028"/>
    <cellStyle name="Text 5" xfId="1026"/>
    <cellStyle name="Text Indent A" xfId="1029"/>
    <cellStyle name="Text Indent B" xfId="1030"/>
    <cellStyle name="Text Indent C" xfId="1031"/>
    <cellStyle name="Text_Лора  Річний план_ шаблон_30.10.17" xfId="1032"/>
    <cellStyle name="Title" xfId="66"/>
    <cellStyle name="Total" xfId="67"/>
    <cellStyle name="Total 2" xfId="220"/>
    <cellStyle name="Total 2 2" xfId="1891"/>
    <cellStyle name="Total 3" xfId="1892"/>
    <cellStyle name="Tytuі" xfId="1033"/>
    <cellStyle name="Tytuі 2" xfId="1034"/>
    <cellStyle name="Tytuі 3" xfId="1035"/>
    <cellStyle name="vb-rynok" xfId="1036"/>
    <cellStyle name="Währung [0]_RESULTS" xfId="1037"/>
    <cellStyle name="Währung_RESULTS" xfId="1038"/>
    <cellStyle name="Warning" xfId="258"/>
    <cellStyle name="Warning 2" xfId="259"/>
    <cellStyle name="Warning 2 2" xfId="1039"/>
    <cellStyle name="Warning Text" xfId="68"/>
    <cellStyle name="Акцент1 2" xfId="69"/>
    <cellStyle name="Акцент1 2 2" xfId="1040"/>
    <cellStyle name="Акцент1 2 3" xfId="1041"/>
    <cellStyle name="Акцент1 2 4" xfId="1042"/>
    <cellStyle name="Акцент1 2 5" xfId="1043"/>
    <cellStyle name="Акцент1 3" xfId="1044"/>
    <cellStyle name="Акцент1 4" xfId="1045"/>
    <cellStyle name="Акцент1 5" xfId="1046"/>
    <cellStyle name="Акцент1 6" xfId="1047"/>
    <cellStyle name="Акцент2 2" xfId="70"/>
    <cellStyle name="Акцент2 2 2" xfId="1048"/>
    <cellStyle name="Акцент2 2 3" xfId="1049"/>
    <cellStyle name="Акцент2 2 4" xfId="1050"/>
    <cellStyle name="Акцент2 2 5" xfId="1051"/>
    <cellStyle name="Акцент2 3" xfId="1052"/>
    <cellStyle name="Акцент2 4" xfId="1053"/>
    <cellStyle name="Акцент2 5" xfId="1054"/>
    <cellStyle name="Акцент2 6" xfId="1055"/>
    <cellStyle name="Акцент3 2" xfId="71"/>
    <cellStyle name="Акцент3 2 2" xfId="1056"/>
    <cellStyle name="Акцент3 2 3" xfId="1057"/>
    <cellStyle name="Акцент3 2 4" xfId="1058"/>
    <cellStyle name="Акцент3 3" xfId="1059"/>
    <cellStyle name="Акцент3 4" xfId="1060"/>
    <cellStyle name="Акцент3 5" xfId="1061"/>
    <cellStyle name="Акцент4 2" xfId="72"/>
    <cellStyle name="Акцент4 2 2" xfId="1062"/>
    <cellStyle name="Акцент4 2 3" xfId="1063"/>
    <cellStyle name="Акцент4 2 4" xfId="1064"/>
    <cellStyle name="Акцент4 2 5" xfId="1065"/>
    <cellStyle name="Акцент4 3" xfId="1066"/>
    <cellStyle name="Акцент4 4" xfId="1067"/>
    <cellStyle name="Акцент4 5" xfId="1068"/>
    <cellStyle name="Акцент4 6" xfId="1069"/>
    <cellStyle name="Акцент5 2" xfId="73"/>
    <cellStyle name="Акцент5 2 2" xfId="1070"/>
    <cellStyle name="Акцент5 2 3" xfId="1071"/>
    <cellStyle name="Акцент5 2 4" xfId="1072"/>
    <cellStyle name="Акцент5 3" xfId="1073"/>
    <cellStyle name="Акцент5 4" xfId="1074"/>
    <cellStyle name="Акцент5 5" xfId="1075"/>
    <cellStyle name="Акцент6 2" xfId="74"/>
    <cellStyle name="Акцент6 2 2" xfId="1076"/>
    <cellStyle name="Акцент6 2 3" xfId="1077"/>
    <cellStyle name="Акцент6 2 4" xfId="1078"/>
    <cellStyle name="Акцент6 3" xfId="1079"/>
    <cellStyle name="Акцент6 4" xfId="1080"/>
    <cellStyle name="Акцент6 5" xfId="1081"/>
    <cellStyle name="Акцентування1" xfId="1082"/>
    <cellStyle name="Акцентування1 1" xfId="1083"/>
    <cellStyle name="Акцентування1 2" xfId="1084"/>
    <cellStyle name="Акцентування1 3" xfId="1085"/>
    <cellStyle name="Акцентування1 4" xfId="1086"/>
    <cellStyle name="Акцентування1_ЗапасыЛена2" xfId="1087"/>
    <cellStyle name="Акцентування2" xfId="1088"/>
    <cellStyle name="Акцентування2 1" xfId="1089"/>
    <cellStyle name="Акцентування2 2" xfId="1090"/>
    <cellStyle name="Акцентування2 3" xfId="1091"/>
    <cellStyle name="Акцентування2 4" xfId="1092"/>
    <cellStyle name="Акцентування2_ЗапасыЛена2" xfId="1093"/>
    <cellStyle name="Акцентування3" xfId="1094"/>
    <cellStyle name="Акцентування3 1" xfId="1095"/>
    <cellStyle name="Акцентування3 2" xfId="1096"/>
    <cellStyle name="Акцентування3 3" xfId="1097"/>
    <cellStyle name="Акцентування3 4" xfId="1098"/>
    <cellStyle name="Акцентування3_ЗапасыЛена2" xfId="1099"/>
    <cellStyle name="Акцентування4" xfId="1100"/>
    <cellStyle name="Акцентування4 1" xfId="1101"/>
    <cellStyle name="Акцентування4 2" xfId="1102"/>
    <cellStyle name="Акцентування4 3" xfId="1103"/>
    <cellStyle name="Акцентування4 4" xfId="1104"/>
    <cellStyle name="Акцентування4_ЗапасыЛена2" xfId="1105"/>
    <cellStyle name="Акцентування5" xfId="1106"/>
    <cellStyle name="Акцентування5 1" xfId="1107"/>
    <cellStyle name="Акцентування5 2" xfId="1108"/>
    <cellStyle name="Акцентування5 3" xfId="1109"/>
    <cellStyle name="Акцентування5 4" xfId="1110"/>
    <cellStyle name="Акцентування5_ЗапасыЛена2" xfId="1111"/>
    <cellStyle name="Акцентування6" xfId="1112"/>
    <cellStyle name="Акцентування6 1" xfId="1113"/>
    <cellStyle name="Акцентування6 2" xfId="1114"/>
    <cellStyle name="Акцентування6 3" xfId="1115"/>
    <cellStyle name="Акцентування6 4" xfId="1116"/>
    <cellStyle name="Акцентування6_ЗапасыЛена2" xfId="1117"/>
    <cellStyle name="Ввід" xfId="1118"/>
    <cellStyle name="Ввід 1" xfId="1119"/>
    <cellStyle name="Ввід 1 2" xfId="1907"/>
    <cellStyle name="Ввід 2" xfId="1120"/>
    <cellStyle name="Ввід 2 2" xfId="1908"/>
    <cellStyle name="Ввід 3" xfId="1121"/>
    <cellStyle name="Ввід 3 2" xfId="1909"/>
    <cellStyle name="Ввід 4" xfId="1122"/>
    <cellStyle name="Ввід 4 2" xfId="1910"/>
    <cellStyle name="Ввід 5" xfId="1906"/>
    <cellStyle name="Ввід_ЗапасыЛена2" xfId="1123"/>
    <cellStyle name="Ввод  2" xfId="75"/>
    <cellStyle name="Ввод  2 2" xfId="1124"/>
    <cellStyle name="Ввод  2 2 2" xfId="1912"/>
    <cellStyle name="Ввод  2 3" xfId="1125"/>
    <cellStyle name="Ввод  2 3 2" xfId="1913"/>
    <cellStyle name="Ввод  2 4" xfId="1126"/>
    <cellStyle name="Ввод  2 4 2" xfId="1914"/>
    <cellStyle name="Ввод  2 5" xfId="1911"/>
    <cellStyle name="Ввод  3" xfId="1127"/>
    <cellStyle name="Ввод  3 2" xfId="1915"/>
    <cellStyle name="Ввод  4" xfId="1128"/>
    <cellStyle name="Ввод  4 2" xfId="1916"/>
    <cellStyle name="Відсотковий 2" xfId="76"/>
    <cellStyle name="Відсотковий 2 2" xfId="1129"/>
    <cellStyle name="Відсотковий 2 3" xfId="2155"/>
    <cellStyle name="Відсотковий 3" xfId="1130"/>
    <cellStyle name="Відсотковий 3 2" xfId="1131"/>
    <cellStyle name="Відсотковий 3 3" xfId="1132"/>
    <cellStyle name="Внебиржевой" xfId="1133"/>
    <cellStyle name="Вывод 2" xfId="77"/>
    <cellStyle name="Вывод 2 2" xfId="1134"/>
    <cellStyle name="Вывод 2 2 2" xfId="1889"/>
    <cellStyle name="Вывод 2 3" xfId="1135"/>
    <cellStyle name="Вывод 2 3 2" xfId="1888"/>
    <cellStyle name="Вывод 2 4" xfId="1136"/>
    <cellStyle name="Вывод 2 4 2" xfId="1887"/>
    <cellStyle name="Вывод 2 5" xfId="1137"/>
    <cellStyle name="Вывод 2 5 2" xfId="1886"/>
    <cellStyle name="Вывод 2 6" xfId="1890"/>
    <cellStyle name="Вывод 3" xfId="1138"/>
    <cellStyle name="Вывод 3 2" xfId="1885"/>
    <cellStyle name="Вывод 4" xfId="1139"/>
    <cellStyle name="Вывод 4 2" xfId="1884"/>
    <cellStyle name="Вывод 5" xfId="1140"/>
    <cellStyle name="Вывод 5 2" xfId="1883"/>
    <cellStyle name="Вывод 6" xfId="1141"/>
    <cellStyle name="Вывод 6 2" xfId="1882"/>
    <cellStyle name="Вычисление 2" xfId="78"/>
    <cellStyle name="Вычисление 2 2" xfId="1142"/>
    <cellStyle name="Вычисление 2 2 2" xfId="1918"/>
    <cellStyle name="Вычисление 2 3" xfId="1143"/>
    <cellStyle name="Вычисление 2 3 2" xfId="1919"/>
    <cellStyle name="Вычисление 2 4" xfId="1144"/>
    <cellStyle name="Вычисление 2 4 2" xfId="1920"/>
    <cellStyle name="Вычисление 2 5" xfId="1145"/>
    <cellStyle name="Вычисление 2 5 2" xfId="1921"/>
    <cellStyle name="Вычисление 2 6" xfId="1917"/>
    <cellStyle name="Вычисление 3" xfId="1146"/>
    <cellStyle name="Вычисление 3 2" xfId="1922"/>
    <cellStyle name="Вычисление 4" xfId="1147"/>
    <cellStyle name="Вычисление 4 2" xfId="1923"/>
    <cellStyle name="Вычисление 5" xfId="1148"/>
    <cellStyle name="Вычисление 5 2" xfId="1924"/>
    <cellStyle name="Вычисление 6" xfId="1149"/>
    <cellStyle name="Вычисление 6 2" xfId="1925"/>
    <cellStyle name="Гиперссылка 2" xfId="265"/>
    <cellStyle name="Гиперссылка 3" xfId="1150"/>
    <cellStyle name="Денежный 2" xfId="79"/>
    <cellStyle name="Денежный 2 2" xfId="1152"/>
    <cellStyle name="Денежный 2 3" xfId="1153"/>
    <cellStyle name="Денежный 2 4" xfId="1151"/>
    <cellStyle name="Денежный 2 5" xfId="2154"/>
    <cellStyle name="Денежный 3" xfId="80"/>
    <cellStyle name="Денежный 3 2" xfId="1155"/>
    <cellStyle name="Денежный 3 3" xfId="1154"/>
    <cellStyle name="Денежный 4" xfId="81"/>
    <cellStyle name="Добре" xfId="1156"/>
    <cellStyle name="Добре 1" xfId="1157"/>
    <cellStyle name="Добре 2" xfId="1158"/>
    <cellStyle name="Добре 3" xfId="1159"/>
    <cellStyle name="Добре 4" xfId="1160"/>
    <cellStyle name="Добре_ЗапасыЛена2" xfId="1161"/>
    <cellStyle name="Заголовок 1 1" xfId="1162"/>
    <cellStyle name="Заголовок 1 2" xfId="82"/>
    <cellStyle name="Заголовок 1 2 2" xfId="1163"/>
    <cellStyle name="Заголовок 1 3" xfId="83"/>
    <cellStyle name="Заголовок 1 3 2" xfId="1164"/>
    <cellStyle name="Заголовок 1 3 3" xfId="2153"/>
    <cellStyle name="Заголовок 1 4" xfId="1165"/>
    <cellStyle name="Заголовок 1 5" xfId="1166"/>
    <cellStyle name="Заголовок 1 6" xfId="1167"/>
    <cellStyle name="Заголовок 2 1" xfId="1168"/>
    <cellStyle name="Заголовок 2 2" xfId="84"/>
    <cellStyle name="Заголовок 2 2 2" xfId="1169"/>
    <cellStyle name="Заголовок 2 3" xfId="85"/>
    <cellStyle name="Заголовок 2 3 2" xfId="1170"/>
    <cellStyle name="Заголовок 2 3 3" xfId="2152"/>
    <cellStyle name="Заголовок 2 4" xfId="1171"/>
    <cellStyle name="Заголовок 2 5" xfId="1172"/>
    <cellStyle name="Заголовок 2 6" xfId="1173"/>
    <cellStyle name="Заголовок 3 1" xfId="1174"/>
    <cellStyle name="Заголовок 3 2" xfId="86"/>
    <cellStyle name="Заголовок 3 2 2" xfId="1175"/>
    <cellStyle name="Заголовок 3 3" xfId="87"/>
    <cellStyle name="Заголовок 3 3 2" xfId="1176"/>
    <cellStyle name="Заголовок 3 3 3" xfId="2151"/>
    <cellStyle name="Заголовок 3 4" xfId="1177"/>
    <cellStyle name="Заголовок 3 5" xfId="1178"/>
    <cellStyle name="Заголовок 3 6" xfId="1179"/>
    <cellStyle name="Заголовок 4 1" xfId="1180"/>
    <cellStyle name="Заголовок 4 2" xfId="88"/>
    <cellStyle name="Заголовок 4 2 2" xfId="1181"/>
    <cellStyle name="Заголовок 4 3" xfId="89"/>
    <cellStyle name="Заголовок 4 3 2" xfId="1182"/>
    <cellStyle name="Заголовок 4 3 3" xfId="2150"/>
    <cellStyle name="Заголовок 4 4" xfId="1183"/>
    <cellStyle name="Заголовок 4 5" xfId="1184"/>
    <cellStyle name="Заголовок 4 6" xfId="1185"/>
    <cellStyle name="Звичайний 2" xfId="7"/>
    <cellStyle name="Звичайний 2 2" xfId="90"/>
    <cellStyle name="Звичайний 2 2 2" xfId="1187"/>
    <cellStyle name="Звичайний 2 2 2 2" xfId="1188"/>
    <cellStyle name="Звичайний 2 2 2 2 2" xfId="1955"/>
    <cellStyle name="Звичайний 2 2 2 2 2 2" xfId="2451"/>
    <cellStyle name="Звичайний 2 2 2 2 2 2 2" xfId="2588"/>
    <cellStyle name="Звичайний 2 2 2 2 2 3" xfId="2587"/>
    <cellStyle name="Звичайний 2 2 2 2 3" xfId="2188"/>
    <cellStyle name="Звичайний 2 2 2 2 3 2" xfId="2589"/>
    <cellStyle name="Звичайний 2 2 2 2 4" xfId="2298"/>
    <cellStyle name="Звичайний 2 2 2 2 4 2" xfId="2590"/>
    <cellStyle name="Звичайний 2 2 2 2 5" xfId="2586"/>
    <cellStyle name="Звичайний 2 2 2 3" xfId="1954"/>
    <cellStyle name="Звичайний 2 2 2 3 2" xfId="2450"/>
    <cellStyle name="Звичайний 2 2 2 3 2 2" xfId="2592"/>
    <cellStyle name="Звичайний 2 2 2 3 3" xfId="2591"/>
    <cellStyle name="Звичайний 2 2 2 4" xfId="2187"/>
    <cellStyle name="Звичайний 2 2 2 4 2" xfId="2593"/>
    <cellStyle name="Звичайний 2 2 2 5" xfId="2297"/>
    <cellStyle name="Звичайний 2 2 2 5 2" xfId="2594"/>
    <cellStyle name="Звичайний 2 2 2 6" xfId="2585"/>
    <cellStyle name="Звичайний 2 2 3" xfId="1189"/>
    <cellStyle name="Звичайний 2 2 3 2" xfId="1956"/>
    <cellStyle name="Звичайний 2 2 3 2 2" xfId="2452"/>
    <cellStyle name="Звичайний 2 2 3 2 2 2" xfId="2597"/>
    <cellStyle name="Звичайний 2 2 3 2 3" xfId="2596"/>
    <cellStyle name="Звичайний 2 2 3 3" xfId="2189"/>
    <cellStyle name="Звичайний 2 2 3 3 2" xfId="2598"/>
    <cellStyle name="Звичайний 2 2 3 4" xfId="2299"/>
    <cellStyle name="Звичайний 2 2 3 4 2" xfId="2599"/>
    <cellStyle name="Звичайний 2 2 3 5" xfId="2595"/>
    <cellStyle name="Звичайний 2 2 4" xfId="1186"/>
    <cellStyle name="Звичайний 2 2 4 2" xfId="2079"/>
    <cellStyle name="Звичайний 2 2 4 2 2" xfId="2572"/>
    <cellStyle name="Звичайний 2 2 4 2 2 2" xfId="2602"/>
    <cellStyle name="Звичайний 2 2 4 2 3" xfId="2601"/>
    <cellStyle name="Звичайний 2 2 4 3" xfId="2419"/>
    <cellStyle name="Звичайний 2 2 4 3 2" xfId="2603"/>
    <cellStyle name="Звичайний 2 2 4 4" xfId="2600"/>
    <cellStyle name="Звичайний 2 2 5" xfId="2149"/>
    <cellStyle name="Звичайний 2 2 6" xfId="1953"/>
    <cellStyle name="Звичайний 2 2 6 2" xfId="2449"/>
    <cellStyle name="Звичайний 2 2 6 2 2" xfId="2605"/>
    <cellStyle name="Звичайний 2 2 6 3" xfId="2604"/>
    <cellStyle name="Звичайний 2 2 7" xfId="2186"/>
    <cellStyle name="Звичайний 2 2 7 2" xfId="2606"/>
    <cellStyle name="Звичайний 2 2 8" xfId="2296"/>
    <cellStyle name="Звичайний 2 2 8 2" xfId="2607"/>
    <cellStyle name="Звичайний 2 3" xfId="2164"/>
    <cellStyle name="Звичайний 3" xfId="91"/>
    <cellStyle name="Звичайний 3 2" xfId="92"/>
    <cellStyle name="Звичайний 3 2 2" xfId="1612"/>
    <cellStyle name="Звичайний 3 2 3" xfId="2147"/>
    <cellStyle name="Звичайний 3 3" xfId="93"/>
    <cellStyle name="Звичайний 3 4" xfId="94"/>
    <cellStyle name="Звичайний 3 5" xfId="95"/>
    <cellStyle name="Звичайний 3 6" xfId="96"/>
    <cellStyle name="Звичайний 3 6 2" xfId="97"/>
    <cellStyle name="Звичайний 3 7" xfId="98"/>
    <cellStyle name="Звичайний 3 7 2" xfId="2146"/>
    <cellStyle name="Звичайний 3 7 2 2" xfId="2578"/>
    <cellStyle name="Звичайний 3 7 2 2 2" xfId="2610"/>
    <cellStyle name="Звичайний 3 7 2 3" xfId="2609"/>
    <cellStyle name="Звичайний 3 7 3" xfId="2444"/>
    <cellStyle name="Звичайний 3 7 3 2" xfId="2611"/>
    <cellStyle name="Звичайний 3 7 4" xfId="2608"/>
    <cellStyle name="Звичайний 3 7 5" xfId="3278"/>
    <cellStyle name="Звичайний 3 8" xfId="99"/>
    <cellStyle name="Звичайний 3 8 2" xfId="2145"/>
    <cellStyle name="Звичайний 3 8 2 2" xfId="2577"/>
    <cellStyle name="Звичайний 3 8 2 2 2" xfId="2614"/>
    <cellStyle name="Звичайний 3 8 2 3" xfId="2613"/>
    <cellStyle name="Звичайний 3 8 3" xfId="2443"/>
    <cellStyle name="Звичайний 3 8 3 2" xfId="2615"/>
    <cellStyle name="Звичайний 3 8 4" xfId="2612"/>
    <cellStyle name="Звичайний 3 8 5" xfId="3279"/>
    <cellStyle name="Звичайний 3 9" xfId="2148"/>
    <cellStyle name="Звичайний 4" xfId="100"/>
    <cellStyle name="Звичайний 4 2" xfId="101"/>
    <cellStyle name="Звичайний 4 2 2" xfId="2143"/>
    <cellStyle name="Звичайний 4 2 2 2" xfId="2576"/>
    <cellStyle name="Звичайний 4 2 2 2 2" xfId="2619"/>
    <cellStyle name="Звичайний 4 2 2 3" xfId="2618"/>
    <cellStyle name="Звичайний 4 2 3" xfId="2441"/>
    <cellStyle name="Звичайний 4 2 3 2" xfId="2620"/>
    <cellStyle name="Звичайний 4 2 4" xfId="2617"/>
    <cellStyle name="Звичайний 4 2 5" xfId="3281"/>
    <cellStyle name="Звичайний 4 3" xfId="102"/>
    <cellStyle name="Звичайний 4 4" xfId="1190"/>
    <cellStyle name="Звичайний 4 5" xfId="2144"/>
    <cellStyle name="Звичайний 4 5 2" xfId="2442"/>
    <cellStyle name="Звичайний 4 5 2 2" xfId="2622"/>
    <cellStyle name="Звичайний 4 5 3" xfId="2621"/>
    <cellStyle name="Звичайний 4 6" xfId="2616"/>
    <cellStyle name="Звичайний 4 7" xfId="3280"/>
    <cellStyle name="Звичайний 5" xfId="103"/>
    <cellStyle name="Звичайний 5 2" xfId="215"/>
    <cellStyle name="Звичайний 6" xfId="221"/>
    <cellStyle name="Звичайний 6 2" xfId="2091"/>
    <cellStyle name="Звичайний 6 2 2" xfId="2575"/>
    <cellStyle name="Звичайний 6 2 2 2" xfId="2625"/>
    <cellStyle name="Звичайний 6 2 3" xfId="2624"/>
    <cellStyle name="Звичайний 6 3" xfId="2427"/>
    <cellStyle name="Звичайний 6 3 2" xfId="2626"/>
    <cellStyle name="Звичайний 6 4" xfId="2623"/>
    <cellStyle name="Звичайний 6 5" xfId="3306"/>
    <cellStyle name="Звичайний 7" xfId="222"/>
    <cellStyle name="Звичайний 7 2" xfId="2090"/>
    <cellStyle name="Звичайний 7 2 2" xfId="2574"/>
    <cellStyle name="Звичайний 7 2 2 2" xfId="2629"/>
    <cellStyle name="Звичайний 7 2 3" xfId="2628"/>
    <cellStyle name="Звичайний 7 3" xfId="2426"/>
    <cellStyle name="Звичайний 7 3 2" xfId="2630"/>
    <cellStyle name="Звичайний 7 4" xfId="2627"/>
    <cellStyle name="Звичайний 7 5" xfId="3307"/>
    <cellStyle name="Звичайний 8" xfId="223"/>
    <cellStyle name="Зв'язана клітинка" xfId="1191"/>
    <cellStyle name="Зв'язана клітинка 1" xfId="1192"/>
    <cellStyle name="Зв'язана клітинка 2" xfId="1193"/>
    <cellStyle name="Зв'язана клітинка 3" xfId="1194"/>
    <cellStyle name="Зв'язана клітинка 4" xfId="1195"/>
    <cellStyle name="Зв'язана клітинка_ЗапасыЛена2" xfId="1196"/>
    <cellStyle name="Итог 2" xfId="104"/>
    <cellStyle name="Итог 2 2" xfId="1197"/>
    <cellStyle name="Итог 2 2 2" xfId="1880"/>
    <cellStyle name="Итог 2 3" xfId="1198"/>
    <cellStyle name="Итог 2 3 2" xfId="1879"/>
    <cellStyle name="Итог 2 4" xfId="1881"/>
    <cellStyle name="Итог 3" xfId="1199"/>
    <cellStyle name="Итог 3 2" xfId="1878"/>
    <cellStyle name="Итог 4" xfId="1200"/>
    <cellStyle name="Итог 4 2" xfId="1877"/>
    <cellStyle name="Итог 5" xfId="1201"/>
    <cellStyle name="Итог 5 2" xfId="1876"/>
    <cellStyle name="Итог 6" xfId="1202"/>
    <cellStyle name="Итог 6 2" xfId="1875"/>
    <cellStyle name="Контрольна клітинка" xfId="1203"/>
    <cellStyle name="Контрольна клітинка 1" xfId="1204"/>
    <cellStyle name="Контрольна клітинка 2" xfId="1205"/>
    <cellStyle name="Контрольна клітинка 3" xfId="1206"/>
    <cellStyle name="Контрольна клітинка 4" xfId="1207"/>
    <cellStyle name="Контрольна клітинка_ЗапасыЛена2" xfId="1208"/>
    <cellStyle name="Контрольная ячейка 2" xfId="105"/>
    <cellStyle name="Контрольная ячейка 2 2" xfId="1209"/>
    <cellStyle name="Контрольная ячейка 2 3" xfId="1210"/>
    <cellStyle name="Контрольная ячейка 2 4" xfId="1211"/>
    <cellStyle name="Контрольная ячейка 3" xfId="1212"/>
    <cellStyle name="Контрольная ячейка 4" xfId="1213"/>
    <cellStyle name="Назва" xfId="1214"/>
    <cellStyle name="Назва 1" xfId="1215"/>
    <cellStyle name="Назва 2" xfId="1216"/>
    <cellStyle name="Назва 3" xfId="1217"/>
    <cellStyle name="Назва 4" xfId="1218"/>
    <cellStyle name="Назва_ЗапасыЛена2" xfId="1219"/>
    <cellStyle name="Название 2" xfId="106"/>
    <cellStyle name="Название 2 2" xfId="1220"/>
    <cellStyle name="Название 3" xfId="1221"/>
    <cellStyle name="Название 4" xfId="1222"/>
    <cellStyle name="Нейтральный 2" xfId="107"/>
    <cellStyle name="Нейтральный 2 2" xfId="1223"/>
    <cellStyle name="Нейтральный 2 3" xfId="1224"/>
    <cellStyle name="Нейтральный 2 4" xfId="1225"/>
    <cellStyle name="Нейтральный 3" xfId="1226"/>
    <cellStyle name="Нейтральный 4" xfId="1227"/>
    <cellStyle name="Нейтральный 5" xfId="1228"/>
    <cellStyle name="Нейтральный 6" xfId="1229"/>
    <cellStyle name="Обчислення" xfId="1230"/>
    <cellStyle name="Обчислення 1" xfId="1231"/>
    <cellStyle name="Обчислення 1 2" xfId="1927"/>
    <cellStyle name="Обчислення 2" xfId="1232"/>
    <cellStyle name="Обчислення 2 2" xfId="1928"/>
    <cellStyle name="Обчислення 3" xfId="1233"/>
    <cellStyle name="Обчислення 3 2" xfId="1929"/>
    <cellStyle name="Обчислення 4" xfId="1234"/>
    <cellStyle name="Обчислення 4 2" xfId="1930"/>
    <cellStyle name="Обчислення 5" xfId="1926"/>
    <cellStyle name="Обчислення_ЗапасыЛена2" xfId="1235"/>
    <cellStyle name="Обычный" xfId="0" builtinId="0"/>
    <cellStyle name="Обычный 10" xfId="108"/>
    <cellStyle name="Обычный 10 2" xfId="109"/>
    <cellStyle name="Обычный 10 3" xfId="110"/>
    <cellStyle name="Обычный 10 4" xfId="111"/>
    <cellStyle name="Обычный 10 5" xfId="112"/>
    <cellStyle name="Обычный 10 5 2" xfId="1237"/>
    <cellStyle name="Обычный 10 5 3" xfId="2141"/>
    <cellStyle name="Обычный 10 6" xfId="1236"/>
    <cellStyle name="Обычный 10 7" xfId="2142"/>
    <cellStyle name="Обычный 11" xfId="113"/>
    <cellStyle name="Обычный 11 2" xfId="114"/>
    <cellStyle name="Обычный 11 3" xfId="115"/>
    <cellStyle name="Обычный 11 4" xfId="1238"/>
    <cellStyle name="Обычный 12" xfId="116"/>
    <cellStyle name="Обычный 12 2" xfId="1239"/>
    <cellStyle name="Обычный 12 2 2" xfId="1240"/>
    <cellStyle name="Обычный 12 2 2 2" xfId="1241"/>
    <cellStyle name="Обычный 12 2 2 2 2" xfId="1959"/>
    <cellStyle name="Обычный 12 2 2 2 2 2" xfId="2455"/>
    <cellStyle name="Обычный 12 2 2 2 2 2 2" xfId="2635"/>
    <cellStyle name="Обычный 12 2 2 2 2 3" xfId="2634"/>
    <cellStyle name="Обычный 12 2 2 2 3" xfId="2192"/>
    <cellStyle name="Обычный 12 2 2 2 3 2" xfId="2636"/>
    <cellStyle name="Обычный 12 2 2 2 4" xfId="2302"/>
    <cellStyle name="Обычный 12 2 2 2 4 2" xfId="2637"/>
    <cellStyle name="Обычный 12 2 2 2 5" xfId="2633"/>
    <cellStyle name="Обычный 12 2 2 3" xfId="1958"/>
    <cellStyle name="Обычный 12 2 2 3 2" xfId="2454"/>
    <cellStyle name="Обычный 12 2 2 3 2 2" xfId="2639"/>
    <cellStyle name="Обычный 12 2 2 3 3" xfId="2638"/>
    <cellStyle name="Обычный 12 2 2 4" xfId="2191"/>
    <cellStyle name="Обычный 12 2 2 4 2" xfId="2640"/>
    <cellStyle name="Обычный 12 2 2 5" xfId="2301"/>
    <cellStyle name="Обычный 12 2 2 5 2" xfId="2641"/>
    <cellStyle name="Обычный 12 2 2 6" xfId="2632"/>
    <cellStyle name="Обычный 12 2 3" xfId="1242"/>
    <cellStyle name="Обычный 12 2 3 2" xfId="1960"/>
    <cellStyle name="Обычный 12 2 3 2 2" xfId="2456"/>
    <cellStyle name="Обычный 12 2 3 2 2 2" xfId="2644"/>
    <cellStyle name="Обычный 12 2 3 2 3" xfId="2643"/>
    <cellStyle name="Обычный 12 2 3 3" xfId="2193"/>
    <cellStyle name="Обычный 12 2 3 3 2" xfId="2645"/>
    <cellStyle name="Обычный 12 2 3 4" xfId="2303"/>
    <cellStyle name="Обычный 12 2 3 4 2" xfId="2646"/>
    <cellStyle name="Обычный 12 2 3 5" xfId="2642"/>
    <cellStyle name="Обычный 12 2 4" xfId="1957"/>
    <cellStyle name="Обычный 12 2 4 2" xfId="2453"/>
    <cellStyle name="Обычный 12 2 4 2 2" xfId="2648"/>
    <cellStyle name="Обычный 12 2 4 3" xfId="2647"/>
    <cellStyle name="Обычный 12 2 5" xfId="2190"/>
    <cellStyle name="Обычный 12 2 5 2" xfId="2649"/>
    <cellStyle name="Обычный 12 2 6" xfId="2300"/>
    <cellStyle name="Обычный 12 2 6 2" xfId="2650"/>
    <cellStyle name="Обычный 12 2 7" xfId="2631"/>
    <cellStyle name="Обычный 12 3" xfId="1243"/>
    <cellStyle name="Обычный 12 3 2" xfId="1244"/>
    <cellStyle name="Обычный 12 3 2 2" xfId="1245"/>
    <cellStyle name="Обычный 12 3 2 2 2" xfId="1963"/>
    <cellStyle name="Обычный 12 3 2 2 2 2" xfId="2459"/>
    <cellStyle name="Обычный 12 3 2 2 2 2 2" xfId="2655"/>
    <cellStyle name="Обычный 12 3 2 2 2 3" xfId="2654"/>
    <cellStyle name="Обычный 12 3 2 2 3" xfId="2196"/>
    <cellStyle name="Обычный 12 3 2 2 3 2" xfId="2656"/>
    <cellStyle name="Обычный 12 3 2 2 4" xfId="2306"/>
    <cellStyle name="Обычный 12 3 2 2 4 2" xfId="2657"/>
    <cellStyle name="Обычный 12 3 2 2 5" xfId="2653"/>
    <cellStyle name="Обычный 12 3 2 3" xfId="1962"/>
    <cellStyle name="Обычный 12 3 2 3 2" xfId="2458"/>
    <cellStyle name="Обычный 12 3 2 3 2 2" xfId="2659"/>
    <cellStyle name="Обычный 12 3 2 3 3" xfId="2658"/>
    <cellStyle name="Обычный 12 3 2 4" xfId="2195"/>
    <cellStyle name="Обычный 12 3 2 4 2" xfId="2660"/>
    <cellStyle name="Обычный 12 3 2 5" xfId="2305"/>
    <cellStyle name="Обычный 12 3 2 5 2" xfId="2661"/>
    <cellStyle name="Обычный 12 3 2 6" xfId="2652"/>
    <cellStyle name="Обычный 12 3 3" xfId="1246"/>
    <cellStyle name="Обычный 12 3 3 2" xfId="1964"/>
    <cellStyle name="Обычный 12 3 3 2 2" xfId="2460"/>
    <cellStyle name="Обычный 12 3 3 2 2 2" xfId="2664"/>
    <cellStyle name="Обычный 12 3 3 2 3" xfId="2663"/>
    <cellStyle name="Обычный 12 3 3 3" xfId="2197"/>
    <cellStyle name="Обычный 12 3 3 3 2" xfId="2665"/>
    <cellStyle name="Обычный 12 3 3 4" xfId="2307"/>
    <cellStyle name="Обычный 12 3 3 4 2" xfId="2666"/>
    <cellStyle name="Обычный 12 3 3 5" xfId="2662"/>
    <cellStyle name="Обычный 12 3 4" xfId="1961"/>
    <cellStyle name="Обычный 12 3 4 2" xfId="2457"/>
    <cellStyle name="Обычный 12 3 4 2 2" xfId="2668"/>
    <cellStyle name="Обычный 12 3 4 3" xfId="2667"/>
    <cellStyle name="Обычный 12 3 5" xfId="2194"/>
    <cellStyle name="Обычный 12 3 5 2" xfId="2669"/>
    <cellStyle name="Обычный 12 3 6" xfId="2304"/>
    <cellStyle name="Обычный 12 3 6 2" xfId="2670"/>
    <cellStyle name="Обычный 12 3 7" xfId="2651"/>
    <cellStyle name="Обычный 13" xfId="117"/>
    <cellStyle name="Обычный 13 2" xfId="1247"/>
    <cellStyle name="Обычный 13 3" xfId="2140"/>
    <cellStyle name="Обычный 14" xfId="118"/>
    <cellStyle name="Обычный 14 2" xfId="1248"/>
    <cellStyle name="Обычный 14 3" xfId="2139"/>
    <cellStyle name="Обычный 14 3 2" xfId="2440"/>
    <cellStyle name="Обычный 14 3 2 2" xfId="2673"/>
    <cellStyle name="Обычный 14 3 3" xfId="2672"/>
    <cellStyle name="Обычный 14 4" xfId="2671"/>
    <cellStyle name="Обычный 14 5" xfId="3282"/>
    <cellStyle name="Обычный 15" xfId="264"/>
    <cellStyle name="Обычный 15 2" xfId="1249"/>
    <cellStyle name="Обычный 15 3" xfId="2083"/>
    <cellStyle name="Обычный 15 3 2" xfId="2423"/>
    <cellStyle name="Обычный 15 3 2 2" xfId="2676"/>
    <cellStyle name="Обычный 15 3 3" xfId="2675"/>
    <cellStyle name="Обычный 15 4" xfId="2674"/>
    <cellStyle name="Обычный 16" xfId="1250"/>
    <cellStyle name="Обычный 17" xfId="1251"/>
    <cellStyle name="Обычный 18" xfId="1252"/>
    <cellStyle name="Обычный 19" xfId="1253"/>
    <cellStyle name="Обычный 19 2" xfId="1254"/>
    <cellStyle name="Обычный 19_бюджет новая форма2" xfId="1255"/>
    <cellStyle name="Обычный 2" xfId="1"/>
    <cellStyle name="Обычный 2 10" xfId="119"/>
    <cellStyle name="Обычный 2 10 2" xfId="1257"/>
    <cellStyle name="Обычный 2 10 3" xfId="2138"/>
    <cellStyle name="Обычный 2 10 3 2" xfId="2439"/>
    <cellStyle name="Обычный 2 10 3 2 2" xfId="2679"/>
    <cellStyle name="Обычный 2 10 3 3" xfId="2678"/>
    <cellStyle name="Обычный 2 10 4" xfId="2677"/>
    <cellStyle name="Обычный 2 10 5" xfId="3283"/>
    <cellStyle name="Обычный 2 11" xfId="120"/>
    <cellStyle name="Обычный 2 11 2" xfId="1258"/>
    <cellStyle name="Обычный 2 11 3" xfId="2137"/>
    <cellStyle name="Обычный 2 11 3 2" xfId="2438"/>
    <cellStyle name="Обычный 2 11 3 2 2" xfId="2682"/>
    <cellStyle name="Обычный 2 11 3 3" xfId="2681"/>
    <cellStyle name="Обычный 2 11 4" xfId="2680"/>
    <cellStyle name="Обычный 2 11 5" xfId="3284"/>
    <cellStyle name="Обычный 2 12" xfId="121"/>
    <cellStyle name="Обычный 2 12 2" xfId="1259"/>
    <cellStyle name="Обычный 2 12 3" xfId="2136"/>
    <cellStyle name="Обычный 2 12 3 2" xfId="2437"/>
    <cellStyle name="Обычный 2 12 3 2 2" xfId="2685"/>
    <cellStyle name="Обычный 2 12 3 3" xfId="2684"/>
    <cellStyle name="Обычный 2 12 4" xfId="2683"/>
    <cellStyle name="Обычный 2 12 5" xfId="3285"/>
    <cellStyle name="Обычный 2 13" xfId="122"/>
    <cellStyle name="Обычный 2 13 2" xfId="1260"/>
    <cellStyle name="Обычный 2 13 3" xfId="2135"/>
    <cellStyle name="Обычный 2 13 3 2" xfId="2436"/>
    <cellStyle name="Обычный 2 13 3 2 2" xfId="2688"/>
    <cellStyle name="Обычный 2 13 3 3" xfId="2687"/>
    <cellStyle name="Обычный 2 13 4" xfId="2686"/>
    <cellStyle name="Обычный 2 13 5" xfId="3286"/>
    <cellStyle name="Обычный 2 14" xfId="123"/>
    <cellStyle name="Обычный 2 15" xfId="124"/>
    <cellStyle name="Обычный 2 16" xfId="125"/>
    <cellStyle name="Обычный 2 17" xfId="1261"/>
    <cellStyle name="Обычный 2 17 2" xfId="1262"/>
    <cellStyle name="Обычный 2 17 2 2" xfId="1263"/>
    <cellStyle name="Обычный 2 17 2 2 2" xfId="1967"/>
    <cellStyle name="Обычный 2 17 2 2 2 2" xfId="2463"/>
    <cellStyle name="Обычный 2 17 2 2 2 2 2" xfId="2693"/>
    <cellStyle name="Обычный 2 17 2 2 2 3" xfId="2692"/>
    <cellStyle name="Обычный 2 17 2 2 3" xfId="2200"/>
    <cellStyle name="Обычный 2 17 2 2 3 2" xfId="2694"/>
    <cellStyle name="Обычный 2 17 2 2 4" xfId="2310"/>
    <cellStyle name="Обычный 2 17 2 2 4 2" xfId="2695"/>
    <cellStyle name="Обычный 2 17 2 2 5" xfId="2691"/>
    <cellStyle name="Обычный 2 17 2 3" xfId="1966"/>
    <cellStyle name="Обычный 2 17 2 3 2" xfId="2462"/>
    <cellStyle name="Обычный 2 17 2 3 2 2" xfId="2697"/>
    <cellStyle name="Обычный 2 17 2 3 3" xfId="2696"/>
    <cellStyle name="Обычный 2 17 2 4" xfId="2199"/>
    <cellStyle name="Обычный 2 17 2 4 2" xfId="2698"/>
    <cellStyle name="Обычный 2 17 2 5" xfId="2309"/>
    <cellStyle name="Обычный 2 17 2 5 2" xfId="2699"/>
    <cellStyle name="Обычный 2 17 2 6" xfId="2690"/>
    <cellStyle name="Обычный 2 17 3" xfId="1264"/>
    <cellStyle name="Обычный 2 17 3 2" xfId="1968"/>
    <cellStyle name="Обычный 2 17 3 2 2" xfId="2464"/>
    <cellStyle name="Обычный 2 17 3 2 2 2" xfId="2702"/>
    <cellStyle name="Обычный 2 17 3 2 3" xfId="2701"/>
    <cellStyle name="Обычный 2 17 3 3" xfId="2201"/>
    <cellStyle name="Обычный 2 17 3 3 2" xfId="2703"/>
    <cellStyle name="Обычный 2 17 3 4" xfId="2311"/>
    <cellStyle name="Обычный 2 17 3 4 2" xfId="2704"/>
    <cellStyle name="Обычный 2 17 3 5" xfId="2700"/>
    <cellStyle name="Обычный 2 17 4" xfId="1965"/>
    <cellStyle name="Обычный 2 17 4 2" xfId="2461"/>
    <cellStyle name="Обычный 2 17 4 2 2" xfId="2706"/>
    <cellStyle name="Обычный 2 17 4 3" xfId="2705"/>
    <cellStyle name="Обычный 2 17 5" xfId="2198"/>
    <cellStyle name="Обычный 2 17 5 2" xfId="2707"/>
    <cellStyle name="Обычный 2 17 6" xfId="2308"/>
    <cellStyle name="Обычный 2 17 6 2" xfId="2708"/>
    <cellStyle name="Обычный 2 17 7" xfId="2689"/>
    <cellStyle name="Обычный 2 18" xfId="1265"/>
    <cellStyle name="Обычный 2 19" xfId="1266"/>
    <cellStyle name="Обычный 2 2" xfId="126"/>
    <cellStyle name="Обычный 2 2 10" xfId="2134"/>
    <cellStyle name="Обычный 2 2 2" xfId="127"/>
    <cellStyle name="Обычный 2 2 2 2" xfId="128"/>
    <cellStyle name="Обычный 2 2 2 2 2" xfId="1268"/>
    <cellStyle name="Обычный 2 2 2 2 2 2" xfId="1269"/>
    <cellStyle name="Обычный 2 2 2 2 2 2 2" xfId="1971"/>
    <cellStyle name="Обычный 2 2 2 2 2 2 2 2" xfId="2467"/>
    <cellStyle name="Обычный 2 2 2 2 2 2 2 2 2" xfId="2713"/>
    <cellStyle name="Обычный 2 2 2 2 2 2 2 3" xfId="2712"/>
    <cellStyle name="Обычный 2 2 2 2 2 2 3" xfId="2204"/>
    <cellStyle name="Обычный 2 2 2 2 2 2 3 2" xfId="2714"/>
    <cellStyle name="Обычный 2 2 2 2 2 2 4" xfId="2314"/>
    <cellStyle name="Обычный 2 2 2 2 2 2 4 2" xfId="2715"/>
    <cellStyle name="Обычный 2 2 2 2 2 2 5" xfId="2711"/>
    <cellStyle name="Обычный 2 2 2 2 2 3" xfId="1970"/>
    <cellStyle name="Обычный 2 2 2 2 2 3 2" xfId="2466"/>
    <cellStyle name="Обычный 2 2 2 2 2 3 2 2" xfId="2717"/>
    <cellStyle name="Обычный 2 2 2 2 2 3 3" xfId="2716"/>
    <cellStyle name="Обычный 2 2 2 2 2 4" xfId="2203"/>
    <cellStyle name="Обычный 2 2 2 2 2 4 2" xfId="2718"/>
    <cellStyle name="Обычный 2 2 2 2 2 5" xfId="2313"/>
    <cellStyle name="Обычный 2 2 2 2 2 5 2" xfId="2719"/>
    <cellStyle name="Обычный 2 2 2 2 2 6" xfId="2710"/>
    <cellStyle name="Обычный 2 2 2 2 3" xfId="1270"/>
    <cellStyle name="Обычный 2 2 2 2 3 2" xfId="1972"/>
    <cellStyle name="Обычный 2 2 2 2 3 2 2" xfId="2468"/>
    <cellStyle name="Обычный 2 2 2 2 3 2 2 2" xfId="2722"/>
    <cellStyle name="Обычный 2 2 2 2 3 2 3" xfId="2721"/>
    <cellStyle name="Обычный 2 2 2 2 3 3" xfId="2205"/>
    <cellStyle name="Обычный 2 2 2 2 3 3 2" xfId="2723"/>
    <cellStyle name="Обычный 2 2 2 2 3 4" xfId="2315"/>
    <cellStyle name="Обычный 2 2 2 2 3 4 2" xfId="2724"/>
    <cellStyle name="Обычный 2 2 2 2 3 5" xfId="2720"/>
    <cellStyle name="Обычный 2 2 2 2 4" xfId="1267"/>
    <cellStyle name="Обычный 2 2 2 2 4 2" xfId="2078"/>
    <cellStyle name="Обычный 2 2 2 2 4 2 2" xfId="2571"/>
    <cellStyle name="Обычный 2 2 2 2 4 2 2 2" xfId="2727"/>
    <cellStyle name="Обычный 2 2 2 2 4 2 3" xfId="2726"/>
    <cellStyle name="Обычный 2 2 2 2 4 3" xfId="2418"/>
    <cellStyle name="Обычный 2 2 2 2 4 3 2" xfId="2728"/>
    <cellStyle name="Обычный 2 2 2 2 4 4" xfId="2725"/>
    <cellStyle name="Обычный 2 2 2 2 5" xfId="1969"/>
    <cellStyle name="Обычный 2 2 2 2 5 2" xfId="2465"/>
    <cellStyle name="Обычный 2 2 2 2 5 2 2" xfId="2730"/>
    <cellStyle name="Обычный 2 2 2 2 5 3" xfId="2729"/>
    <cellStyle name="Обычный 2 2 2 2 6" xfId="2202"/>
    <cellStyle name="Обычный 2 2 2 2 6 2" xfId="2731"/>
    <cellStyle name="Обычный 2 2 2 2 7" xfId="2312"/>
    <cellStyle name="Обычный 2 2 2 2 7 2" xfId="2732"/>
    <cellStyle name="Обычный 2 2 2 2 8" xfId="2709"/>
    <cellStyle name="Обычный 2 2 2 2 9" xfId="3287"/>
    <cellStyle name="Обычный 2 2 2 3" xfId="129"/>
    <cellStyle name="Обычный 2 2 2 3 2" xfId="1272"/>
    <cellStyle name="Обычный 2 2 2 3 2 2" xfId="1273"/>
    <cellStyle name="Обычный 2 2 2 3 2 2 2" xfId="1975"/>
    <cellStyle name="Обычный 2 2 2 3 2 2 2 2" xfId="2471"/>
    <cellStyle name="Обычный 2 2 2 3 2 2 2 2 2" xfId="2737"/>
    <cellStyle name="Обычный 2 2 2 3 2 2 2 3" xfId="2736"/>
    <cellStyle name="Обычный 2 2 2 3 2 2 3" xfId="2208"/>
    <cellStyle name="Обычный 2 2 2 3 2 2 3 2" xfId="2738"/>
    <cellStyle name="Обычный 2 2 2 3 2 2 4" xfId="2318"/>
    <cellStyle name="Обычный 2 2 2 3 2 2 4 2" xfId="2739"/>
    <cellStyle name="Обычный 2 2 2 3 2 2 5" xfId="2735"/>
    <cellStyle name="Обычный 2 2 2 3 2 3" xfId="1974"/>
    <cellStyle name="Обычный 2 2 2 3 2 3 2" xfId="2470"/>
    <cellStyle name="Обычный 2 2 2 3 2 3 2 2" xfId="2741"/>
    <cellStyle name="Обычный 2 2 2 3 2 3 3" xfId="2740"/>
    <cellStyle name="Обычный 2 2 2 3 2 4" xfId="2207"/>
    <cellStyle name="Обычный 2 2 2 3 2 4 2" xfId="2742"/>
    <cellStyle name="Обычный 2 2 2 3 2 5" xfId="2317"/>
    <cellStyle name="Обычный 2 2 2 3 2 5 2" xfId="2743"/>
    <cellStyle name="Обычный 2 2 2 3 2 6" xfId="2734"/>
    <cellStyle name="Обычный 2 2 2 3 3" xfId="1274"/>
    <cellStyle name="Обычный 2 2 2 3 3 2" xfId="1976"/>
    <cellStyle name="Обычный 2 2 2 3 3 2 2" xfId="2472"/>
    <cellStyle name="Обычный 2 2 2 3 3 2 2 2" xfId="2746"/>
    <cellStyle name="Обычный 2 2 2 3 3 2 3" xfId="2745"/>
    <cellStyle name="Обычный 2 2 2 3 3 3" xfId="2209"/>
    <cellStyle name="Обычный 2 2 2 3 3 3 2" xfId="2747"/>
    <cellStyle name="Обычный 2 2 2 3 3 4" xfId="2319"/>
    <cellStyle name="Обычный 2 2 2 3 3 4 2" xfId="2748"/>
    <cellStyle name="Обычный 2 2 2 3 3 5" xfId="2744"/>
    <cellStyle name="Обычный 2 2 2 3 4" xfId="1271"/>
    <cellStyle name="Обычный 2 2 2 3 4 2" xfId="2077"/>
    <cellStyle name="Обычный 2 2 2 3 4 2 2" xfId="2570"/>
    <cellStyle name="Обычный 2 2 2 3 4 2 2 2" xfId="2751"/>
    <cellStyle name="Обычный 2 2 2 3 4 2 3" xfId="2750"/>
    <cellStyle name="Обычный 2 2 2 3 4 3" xfId="2417"/>
    <cellStyle name="Обычный 2 2 2 3 4 3 2" xfId="2752"/>
    <cellStyle name="Обычный 2 2 2 3 4 4" xfId="2749"/>
    <cellStyle name="Обычный 2 2 2 3 5" xfId="1973"/>
    <cellStyle name="Обычный 2 2 2 3 5 2" xfId="2469"/>
    <cellStyle name="Обычный 2 2 2 3 5 2 2" xfId="2754"/>
    <cellStyle name="Обычный 2 2 2 3 5 3" xfId="2753"/>
    <cellStyle name="Обычный 2 2 2 3 6" xfId="2206"/>
    <cellStyle name="Обычный 2 2 2 3 6 2" xfId="2755"/>
    <cellStyle name="Обычный 2 2 2 3 7" xfId="2316"/>
    <cellStyle name="Обычный 2 2 2 3 7 2" xfId="2756"/>
    <cellStyle name="Обычный 2 2 2 3 8" xfId="2733"/>
    <cellStyle name="Обычный 2 2 2 3 9" xfId="3288"/>
    <cellStyle name="Обычный 2 2 2 4" xfId="130"/>
    <cellStyle name="Обычный 2 2 2 4 2" xfId="1276"/>
    <cellStyle name="Обычный 2 2 2 4 2 2" xfId="1277"/>
    <cellStyle name="Обычный 2 2 2 4 2 2 2" xfId="1979"/>
    <cellStyle name="Обычный 2 2 2 4 2 2 2 2" xfId="2475"/>
    <cellStyle name="Обычный 2 2 2 4 2 2 2 2 2" xfId="2761"/>
    <cellStyle name="Обычный 2 2 2 4 2 2 2 3" xfId="2760"/>
    <cellStyle name="Обычный 2 2 2 4 2 2 3" xfId="2212"/>
    <cellStyle name="Обычный 2 2 2 4 2 2 3 2" xfId="2762"/>
    <cellStyle name="Обычный 2 2 2 4 2 2 4" xfId="2322"/>
    <cellStyle name="Обычный 2 2 2 4 2 2 4 2" xfId="2763"/>
    <cellStyle name="Обычный 2 2 2 4 2 2 5" xfId="2759"/>
    <cellStyle name="Обычный 2 2 2 4 2 3" xfId="1978"/>
    <cellStyle name="Обычный 2 2 2 4 2 3 2" xfId="2474"/>
    <cellStyle name="Обычный 2 2 2 4 2 3 2 2" xfId="2765"/>
    <cellStyle name="Обычный 2 2 2 4 2 3 3" xfId="2764"/>
    <cellStyle name="Обычный 2 2 2 4 2 4" xfId="2211"/>
    <cellStyle name="Обычный 2 2 2 4 2 4 2" xfId="2766"/>
    <cellStyle name="Обычный 2 2 2 4 2 5" xfId="2321"/>
    <cellStyle name="Обычный 2 2 2 4 2 5 2" xfId="2767"/>
    <cellStyle name="Обычный 2 2 2 4 2 6" xfId="2758"/>
    <cellStyle name="Обычный 2 2 2 4 3" xfId="1278"/>
    <cellStyle name="Обычный 2 2 2 4 3 2" xfId="1980"/>
    <cellStyle name="Обычный 2 2 2 4 3 2 2" xfId="2476"/>
    <cellStyle name="Обычный 2 2 2 4 3 2 2 2" xfId="2770"/>
    <cellStyle name="Обычный 2 2 2 4 3 2 3" xfId="2769"/>
    <cellStyle name="Обычный 2 2 2 4 3 3" xfId="2213"/>
    <cellStyle name="Обычный 2 2 2 4 3 3 2" xfId="2771"/>
    <cellStyle name="Обычный 2 2 2 4 3 4" xfId="2323"/>
    <cellStyle name="Обычный 2 2 2 4 3 4 2" xfId="2772"/>
    <cellStyle name="Обычный 2 2 2 4 3 5" xfId="2768"/>
    <cellStyle name="Обычный 2 2 2 4 4" xfId="1275"/>
    <cellStyle name="Обычный 2 2 2 4 4 2" xfId="2076"/>
    <cellStyle name="Обычный 2 2 2 4 4 2 2" xfId="2569"/>
    <cellStyle name="Обычный 2 2 2 4 4 2 2 2" xfId="2775"/>
    <cellStyle name="Обычный 2 2 2 4 4 2 3" xfId="2774"/>
    <cellStyle name="Обычный 2 2 2 4 4 3" xfId="2416"/>
    <cellStyle name="Обычный 2 2 2 4 4 3 2" xfId="2776"/>
    <cellStyle name="Обычный 2 2 2 4 4 4" xfId="2773"/>
    <cellStyle name="Обычный 2 2 2 4 5" xfId="1977"/>
    <cellStyle name="Обычный 2 2 2 4 5 2" xfId="2473"/>
    <cellStyle name="Обычный 2 2 2 4 5 2 2" xfId="2778"/>
    <cellStyle name="Обычный 2 2 2 4 5 3" xfId="2777"/>
    <cellStyle name="Обычный 2 2 2 4 6" xfId="2210"/>
    <cellStyle name="Обычный 2 2 2 4 6 2" xfId="2779"/>
    <cellStyle name="Обычный 2 2 2 4 7" xfId="2320"/>
    <cellStyle name="Обычный 2 2 2 4 7 2" xfId="2780"/>
    <cellStyle name="Обычный 2 2 2 4 8" xfId="2757"/>
    <cellStyle name="Обычный 2 2 2 4 9" xfId="3289"/>
    <cellStyle name="Обычный 2 2 2 5" xfId="131"/>
    <cellStyle name="Обычный 2 2 2 5 2" xfId="1280"/>
    <cellStyle name="Обычный 2 2 2 5 2 2" xfId="1281"/>
    <cellStyle name="Обычный 2 2 2 5 2 2 2" xfId="1983"/>
    <cellStyle name="Обычный 2 2 2 5 2 2 2 2" xfId="2479"/>
    <cellStyle name="Обычный 2 2 2 5 2 2 2 2 2" xfId="2785"/>
    <cellStyle name="Обычный 2 2 2 5 2 2 2 3" xfId="2784"/>
    <cellStyle name="Обычный 2 2 2 5 2 2 3" xfId="2216"/>
    <cellStyle name="Обычный 2 2 2 5 2 2 3 2" xfId="2786"/>
    <cellStyle name="Обычный 2 2 2 5 2 2 4" xfId="2326"/>
    <cellStyle name="Обычный 2 2 2 5 2 2 4 2" xfId="2787"/>
    <cellStyle name="Обычный 2 2 2 5 2 2 5" xfId="2783"/>
    <cellStyle name="Обычный 2 2 2 5 2 3" xfId="1982"/>
    <cellStyle name="Обычный 2 2 2 5 2 3 2" xfId="2478"/>
    <cellStyle name="Обычный 2 2 2 5 2 3 2 2" xfId="2789"/>
    <cellStyle name="Обычный 2 2 2 5 2 3 3" xfId="2788"/>
    <cellStyle name="Обычный 2 2 2 5 2 4" xfId="2215"/>
    <cellStyle name="Обычный 2 2 2 5 2 4 2" xfId="2790"/>
    <cellStyle name="Обычный 2 2 2 5 2 5" xfId="2325"/>
    <cellStyle name="Обычный 2 2 2 5 2 5 2" xfId="2791"/>
    <cellStyle name="Обычный 2 2 2 5 2 6" xfId="2782"/>
    <cellStyle name="Обычный 2 2 2 5 3" xfId="1282"/>
    <cellStyle name="Обычный 2 2 2 5 3 2" xfId="1984"/>
    <cellStyle name="Обычный 2 2 2 5 3 2 2" xfId="2480"/>
    <cellStyle name="Обычный 2 2 2 5 3 2 2 2" xfId="2794"/>
    <cellStyle name="Обычный 2 2 2 5 3 2 3" xfId="2793"/>
    <cellStyle name="Обычный 2 2 2 5 3 3" xfId="2217"/>
    <cellStyle name="Обычный 2 2 2 5 3 3 2" xfId="2795"/>
    <cellStyle name="Обычный 2 2 2 5 3 4" xfId="2327"/>
    <cellStyle name="Обычный 2 2 2 5 3 4 2" xfId="2796"/>
    <cellStyle name="Обычный 2 2 2 5 3 5" xfId="2792"/>
    <cellStyle name="Обычный 2 2 2 5 4" xfId="1279"/>
    <cellStyle name="Обычный 2 2 2 5 4 2" xfId="2075"/>
    <cellStyle name="Обычный 2 2 2 5 4 2 2" xfId="2568"/>
    <cellStyle name="Обычный 2 2 2 5 4 2 2 2" xfId="2799"/>
    <cellStyle name="Обычный 2 2 2 5 4 2 3" xfId="2798"/>
    <cellStyle name="Обычный 2 2 2 5 4 3" xfId="2415"/>
    <cellStyle name="Обычный 2 2 2 5 4 3 2" xfId="2800"/>
    <cellStyle name="Обычный 2 2 2 5 4 4" xfId="2797"/>
    <cellStyle name="Обычный 2 2 2 5 5" xfId="1981"/>
    <cellStyle name="Обычный 2 2 2 5 5 2" xfId="2477"/>
    <cellStyle name="Обычный 2 2 2 5 5 2 2" xfId="2802"/>
    <cellStyle name="Обычный 2 2 2 5 5 3" xfId="2801"/>
    <cellStyle name="Обычный 2 2 2 5 6" xfId="2214"/>
    <cellStyle name="Обычный 2 2 2 5 6 2" xfId="2803"/>
    <cellStyle name="Обычный 2 2 2 5 7" xfId="2324"/>
    <cellStyle name="Обычный 2 2 2 5 7 2" xfId="2804"/>
    <cellStyle name="Обычный 2 2 2 5 8" xfId="2781"/>
    <cellStyle name="Обычный 2 2 2 5 9" xfId="3290"/>
    <cellStyle name="Обычный 2 2 2 6" xfId="132"/>
    <cellStyle name="Обычный 2 2 2 6 2" xfId="1284"/>
    <cellStyle name="Обычный 2 2 2 6 2 2" xfId="1285"/>
    <cellStyle name="Обычный 2 2 2 6 2 2 2" xfId="1987"/>
    <cellStyle name="Обычный 2 2 2 6 2 2 2 2" xfId="2483"/>
    <cellStyle name="Обычный 2 2 2 6 2 2 2 2 2" xfId="2809"/>
    <cellStyle name="Обычный 2 2 2 6 2 2 2 3" xfId="2808"/>
    <cellStyle name="Обычный 2 2 2 6 2 2 3" xfId="2220"/>
    <cellStyle name="Обычный 2 2 2 6 2 2 3 2" xfId="2810"/>
    <cellStyle name="Обычный 2 2 2 6 2 2 4" xfId="2330"/>
    <cellStyle name="Обычный 2 2 2 6 2 2 4 2" xfId="2811"/>
    <cellStyle name="Обычный 2 2 2 6 2 2 5" xfId="2807"/>
    <cellStyle name="Обычный 2 2 2 6 2 3" xfId="1986"/>
    <cellStyle name="Обычный 2 2 2 6 2 3 2" xfId="2482"/>
    <cellStyle name="Обычный 2 2 2 6 2 3 2 2" xfId="2813"/>
    <cellStyle name="Обычный 2 2 2 6 2 3 3" xfId="2812"/>
    <cellStyle name="Обычный 2 2 2 6 2 4" xfId="2219"/>
    <cellStyle name="Обычный 2 2 2 6 2 4 2" xfId="2814"/>
    <cellStyle name="Обычный 2 2 2 6 2 5" xfId="2329"/>
    <cellStyle name="Обычный 2 2 2 6 2 5 2" xfId="2815"/>
    <cellStyle name="Обычный 2 2 2 6 2 6" xfId="2806"/>
    <cellStyle name="Обычный 2 2 2 6 3" xfId="1286"/>
    <cellStyle name="Обычный 2 2 2 6 3 2" xfId="1988"/>
    <cellStyle name="Обычный 2 2 2 6 3 2 2" xfId="2484"/>
    <cellStyle name="Обычный 2 2 2 6 3 2 2 2" xfId="2818"/>
    <cellStyle name="Обычный 2 2 2 6 3 2 3" xfId="2817"/>
    <cellStyle name="Обычный 2 2 2 6 3 3" xfId="2221"/>
    <cellStyle name="Обычный 2 2 2 6 3 3 2" xfId="2819"/>
    <cellStyle name="Обычный 2 2 2 6 3 4" xfId="2331"/>
    <cellStyle name="Обычный 2 2 2 6 3 4 2" xfId="2820"/>
    <cellStyle name="Обычный 2 2 2 6 3 5" xfId="2816"/>
    <cellStyle name="Обычный 2 2 2 6 4" xfId="1283"/>
    <cellStyle name="Обычный 2 2 2 6 4 2" xfId="2074"/>
    <cellStyle name="Обычный 2 2 2 6 4 2 2" xfId="2567"/>
    <cellStyle name="Обычный 2 2 2 6 4 2 2 2" xfId="2823"/>
    <cellStyle name="Обычный 2 2 2 6 4 2 3" xfId="2822"/>
    <cellStyle name="Обычный 2 2 2 6 4 3" xfId="2414"/>
    <cellStyle name="Обычный 2 2 2 6 4 3 2" xfId="2824"/>
    <cellStyle name="Обычный 2 2 2 6 4 4" xfId="2821"/>
    <cellStyle name="Обычный 2 2 2 6 5" xfId="1985"/>
    <cellStyle name="Обычный 2 2 2 6 5 2" xfId="2481"/>
    <cellStyle name="Обычный 2 2 2 6 5 2 2" xfId="2826"/>
    <cellStyle name="Обычный 2 2 2 6 5 3" xfId="2825"/>
    <cellStyle name="Обычный 2 2 2 6 6" xfId="2218"/>
    <cellStyle name="Обычный 2 2 2 6 6 2" xfId="2827"/>
    <cellStyle name="Обычный 2 2 2 6 7" xfId="2328"/>
    <cellStyle name="Обычный 2 2 2 6 7 2" xfId="2828"/>
    <cellStyle name="Обычный 2 2 2 6 8" xfId="2805"/>
    <cellStyle name="Обычный 2 2 2 6 9" xfId="3291"/>
    <cellStyle name="Обычный 2 2 2 7" xfId="133"/>
    <cellStyle name="Обычный 2 2 2 7 2" xfId="1288"/>
    <cellStyle name="Обычный 2 2 2 7 2 2" xfId="1289"/>
    <cellStyle name="Обычный 2 2 2 7 2 2 2" xfId="1991"/>
    <cellStyle name="Обычный 2 2 2 7 2 2 2 2" xfId="2487"/>
    <cellStyle name="Обычный 2 2 2 7 2 2 2 2 2" xfId="2833"/>
    <cellStyle name="Обычный 2 2 2 7 2 2 2 3" xfId="2832"/>
    <cellStyle name="Обычный 2 2 2 7 2 2 3" xfId="2224"/>
    <cellStyle name="Обычный 2 2 2 7 2 2 3 2" xfId="2834"/>
    <cellStyle name="Обычный 2 2 2 7 2 2 4" xfId="2334"/>
    <cellStyle name="Обычный 2 2 2 7 2 2 4 2" xfId="2835"/>
    <cellStyle name="Обычный 2 2 2 7 2 2 5" xfId="2831"/>
    <cellStyle name="Обычный 2 2 2 7 2 3" xfId="1990"/>
    <cellStyle name="Обычный 2 2 2 7 2 3 2" xfId="2486"/>
    <cellStyle name="Обычный 2 2 2 7 2 3 2 2" xfId="2837"/>
    <cellStyle name="Обычный 2 2 2 7 2 3 3" xfId="2836"/>
    <cellStyle name="Обычный 2 2 2 7 2 4" xfId="2223"/>
    <cellStyle name="Обычный 2 2 2 7 2 4 2" xfId="2838"/>
    <cellStyle name="Обычный 2 2 2 7 2 5" xfId="2333"/>
    <cellStyle name="Обычный 2 2 2 7 2 5 2" xfId="2839"/>
    <cellStyle name="Обычный 2 2 2 7 2 6" xfId="2830"/>
    <cellStyle name="Обычный 2 2 2 7 3" xfId="1290"/>
    <cellStyle name="Обычный 2 2 2 7 3 2" xfId="1992"/>
    <cellStyle name="Обычный 2 2 2 7 3 2 2" xfId="2488"/>
    <cellStyle name="Обычный 2 2 2 7 3 2 2 2" xfId="2842"/>
    <cellStyle name="Обычный 2 2 2 7 3 2 3" xfId="2841"/>
    <cellStyle name="Обычный 2 2 2 7 3 3" xfId="2225"/>
    <cellStyle name="Обычный 2 2 2 7 3 3 2" xfId="2843"/>
    <cellStyle name="Обычный 2 2 2 7 3 4" xfId="2335"/>
    <cellStyle name="Обычный 2 2 2 7 3 4 2" xfId="2844"/>
    <cellStyle name="Обычный 2 2 2 7 3 5" xfId="2840"/>
    <cellStyle name="Обычный 2 2 2 7 4" xfId="1287"/>
    <cellStyle name="Обычный 2 2 2 7 4 2" xfId="2073"/>
    <cellStyle name="Обычный 2 2 2 7 4 2 2" xfId="2566"/>
    <cellStyle name="Обычный 2 2 2 7 4 2 2 2" xfId="2847"/>
    <cellStyle name="Обычный 2 2 2 7 4 2 3" xfId="2846"/>
    <cellStyle name="Обычный 2 2 2 7 4 3" xfId="2413"/>
    <cellStyle name="Обычный 2 2 2 7 4 3 2" xfId="2848"/>
    <cellStyle name="Обычный 2 2 2 7 4 4" xfId="2845"/>
    <cellStyle name="Обычный 2 2 2 7 5" xfId="1989"/>
    <cellStyle name="Обычный 2 2 2 7 5 2" xfId="2485"/>
    <cellStyle name="Обычный 2 2 2 7 5 2 2" xfId="2850"/>
    <cellStyle name="Обычный 2 2 2 7 5 3" xfId="2849"/>
    <cellStyle name="Обычный 2 2 2 7 6" xfId="2222"/>
    <cellStyle name="Обычный 2 2 2 7 6 2" xfId="2851"/>
    <cellStyle name="Обычный 2 2 2 7 7" xfId="2332"/>
    <cellStyle name="Обычный 2 2 2 7 7 2" xfId="2852"/>
    <cellStyle name="Обычный 2 2 2 7 8" xfId="2829"/>
    <cellStyle name="Обычный 2 2 2 7 9" xfId="3292"/>
    <cellStyle name="Обычный 2 2 2 8" xfId="134"/>
    <cellStyle name="Обычный 2 2 2 9" xfId="2133"/>
    <cellStyle name="Обычный 2 2 3" xfId="135"/>
    <cellStyle name="Обычный 2 2 3 2" xfId="136"/>
    <cellStyle name="Обычный 2 2 3 3" xfId="2132"/>
    <cellStyle name="Обычный 2 2 4" xfId="137"/>
    <cellStyle name="Обычный 2 2 5" xfId="138"/>
    <cellStyle name="Обычный 2 2 6" xfId="139"/>
    <cellStyle name="Обычный 2 2 7" xfId="140"/>
    <cellStyle name="Обычный 2 2 8" xfId="141"/>
    <cellStyle name="Обычный 2 2 8 2" xfId="1291"/>
    <cellStyle name="Обычный 2 2 8 3" xfId="2131"/>
    <cellStyle name="Обычный 2 2 8 3 2" xfId="2435"/>
    <cellStyle name="Обычный 2 2 8 3 2 2" xfId="2855"/>
    <cellStyle name="Обычный 2 2 8 3 3" xfId="2854"/>
    <cellStyle name="Обычный 2 2 8 4" xfId="2853"/>
    <cellStyle name="Обычный 2 2 8 5" xfId="3293"/>
    <cellStyle name="Обычный 2 2 9" xfId="1292"/>
    <cellStyle name="Обычный 2 2_Расшифровка плановых затрат по ПЕ на 2012г" xfId="142"/>
    <cellStyle name="Обычный 2 20" xfId="1256"/>
    <cellStyle name="Обычный 2 3" xfId="143"/>
    <cellStyle name="Обычный 2 3 2" xfId="144"/>
    <cellStyle name="Обычный 2 3 2 2" xfId="1294"/>
    <cellStyle name="Обычный 2 3 2 3" xfId="2129"/>
    <cellStyle name="Обычный 2 3 3" xfId="145"/>
    <cellStyle name="Обычный 2 3 3 2" xfId="1776"/>
    <cellStyle name="Обычный 2 3 3 3" xfId="1295"/>
    <cellStyle name="Обычный 2 3 3 4" xfId="2128"/>
    <cellStyle name="Обычный 2 3 3 4 2" xfId="2434"/>
    <cellStyle name="Обычный 2 3 3 4 2 2" xfId="2858"/>
    <cellStyle name="Обычный 2 3 3 4 3" xfId="2857"/>
    <cellStyle name="Обычный 2 3 3 5" xfId="2856"/>
    <cellStyle name="Обычный 2 3 3 6" xfId="3294"/>
    <cellStyle name="Обычный 2 3 4" xfId="146"/>
    <cellStyle name="Обычный 2 3 4 2" xfId="1296"/>
    <cellStyle name="Обычный 2 3 4 3" xfId="2127"/>
    <cellStyle name="Обычный 2 3 5" xfId="1293"/>
    <cellStyle name="Обычный 2 3 6" xfId="2130"/>
    <cellStyle name="Обычный 2 4" xfId="147"/>
    <cellStyle name="Обычный 2 4 2" xfId="148"/>
    <cellStyle name="Обычный 2 4 2 2" xfId="1297"/>
    <cellStyle name="Обычный 2 4 2 3" xfId="2126"/>
    <cellStyle name="Обычный 2 4 3" xfId="1298"/>
    <cellStyle name="Обычный 2 5" xfId="149"/>
    <cellStyle name="Обычный 2 5 2" xfId="150"/>
    <cellStyle name="Обычный 2 5 2 2" xfId="1301"/>
    <cellStyle name="Обычный 2 5 2 2 2" xfId="1302"/>
    <cellStyle name="Обычный 2 5 2 2 2 2" xfId="1995"/>
    <cellStyle name="Обычный 2 5 2 2 2 2 2" xfId="2491"/>
    <cellStyle name="Обычный 2 5 2 2 2 2 2 2" xfId="2862"/>
    <cellStyle name="Обычный 2 5 2 2 2 2 3" xfId="2861"/>
    <cellStyle name="Обычный 2 5 2 2 2 3" xfId="2228"/>
    <cellStyle name="Обычный 2 5 2 2 2 3 2" xfId="2863"/>
    <cellStyle name="Обычный 2 5 2 2 2 4" xfId="2338"/>
    <cellStyle name="Обычный 2 5 2 2 2 4 2" xfId="2864"/>
    <cellStyle name="Обычный 2 5 2 2 2 5" xfId="2860"/>
    <cellStyle name="Обычный 2 5 2 2 3" xfId="1994"/>
    <cellStyle name="Обычный 2 5 2 2 3 2" xfId="2490"/>
    <cellStyle name="Обычный 2 5 2 2 3 2 2" xfId="2866"/>
    <cellStyle name="Обычный 2 5 2 2 3 3" xfId="2865"/>
    <cellStyle name="Обычный 2 5 2 2 4" xfId="2227"/>
    <cellStyle name="Обычный 2 5 2 2 4 2" xfId="2867"/>
    <cellStyle name="Обычный 2 5 2 2 5" xfId="2337"/>
    <cellStyle name="Обычный 2 5 2 2 5 2" xfId="2868"/>
    <cellStyle name="Обычный 2 5 2 2 6" xfId="2859"/>
    <cellStyle name="Обычный 2 5 2 3" xfId="1303"/>
    <cellStyle name="Обычный 2 5 2 3 2" xfId="1996"/>
    <cellStyle name="Обычный 2 5 2 3 2 2" xfId="2492"/>
    <cellStyle name="Обычный 2 5 2 3 2 2 2" xfId="2871"/>
    <cellStyle name="Обычный 2 5 2 3 2 3" xfId="2870"/>
    <cellStyle name="Обычный 2 5 2 3 3" xfId="2229"/>
    <cellStyle name="Обычный 2 5 2 3 3 2" xfId="2872"/>
    <cellStyle name="Обычный 2 5 2 3 4" xfId="2339"/>
    <cellStyle name="Обычный 2 5 2 3 4 2" xfId="2873"/>
    <cellStyle name="Обычный 2 5 2 3 5" xfId="2869"/>
    <cellStyle name="Обычный 2 5 2 4" xfId="1300"/>
    <cellStyle name="Обычный 2 5 2 4 2" xfId="2072"/>
    <cellStyle name="Обычный 2 5 2 4 2 2" xfId="2565"/>
    <cellStyle name="Обычный 2 5 2 4 2 2 2" xfId="2876"/>
    <cellStyle name="Обычный 2 5 2 4 2 3" xfId="2875"/>
    <cellStyle name="Обычный 2 5 2 4 3" xfId="2412"/>
    <cellStyle name="Обычный 2 5 2 4 3 2" xfId="2877"/>
    <cellStyle name="Обычный 2 5 2 4 4" xfId="2874"/>
    <cellStyle name="Обычный 2 5 2 5" xfId="2124"/>
    <cellStyle name="Обычный 2 5 2 6" xfId="1993"/>
    <cellStyle name="Обычный 2 5 2 6 2" xfId="2489"/>
    <cellStyle name="Обычный 2 5 2 6 2 2" xfId="2879"/>
    <cellStyle name="Обычный 2 5 2 6 3" xfId="2878"/>
    <cellStyle name="Обычный 2 5 2 7" xfId="2226"/>
    <cellStyle name="Обычный 2 5 2 7 2" xfId="2880"/>
    <cellStyle name="Обычный 2 5 2 8" xfId="2336"/>
    <cellStyle name="Обычный 2 5 2 8 2" xfId="2881"/>
    <cellStyle name="Обычный 2 5 3" xfId="1299"/>
    <cellStyle name="Обычный 2 5 4" xfId="2125"/>
    <cellStyle name="Обычный 2 6" xfId="151"/>
    <cellStyle name="Обычный 2 6 2" xfId="1304"/>
    <cellStyle name="Обычный 2 6 3" xfId="2123"/>
    <cellStyle name="Обычный 2 6 3 2" xfId="2433"/>
    <cellStyle name="Обычный 2 6 3 2 2" xfId="2884"/>
    <cellStyle name="Обычный 2 6 3 3" xfId="2883"/>
    <cellStyle name="Обычный 2 6 4" xfId="2882"/>
    <cellStyle name="Обычный 2 6 5" xfId="3295"/>
    <cellStyle name="Обычный 2 7" xfId="152"/>
    <cellStyle name="Обычный 2 7 2" xfId="1305"/>
    <cellStyle name="Обычный 2 7 3" xfId="2122"/>
    <cellStyle name="Обычный 2 7 3 2" xfId="2432"/>
    <cellStyle name="Обычный 2 7 3 2 2" xfId="2887"/>
    <cellStyle name="Обычный 2 7 3 3" xfId="2886"/>
    <cellStyle name="Обычный 2 7 4" xfId="2885"/>
    <cellStyle name="Обычный 2 7 5" xfId="3296"/>
    <cellStyle name="Обычный 2 8" xfId="153"/>
    <cellStyle name="Обычный 2 8 2" xfId="1306"/>
    <cellStyle name="Обычный 2 8 3" xfId="2121"/>
    <cellStyle name="Обычный 2 8 3 2" xfId="2431"/>
    <cellStyle name="Обычный 2 8 3 2 2" xfId="2890"/>
    <cellStyle name="Обычный 2 8 3 3" xfId="2889"/>
    <cellStyle name="Обычный 2 8 4" xfId="2888"/>
    <cellStyle name="Обычный 2 8 5" xfId="3297"/>
    <cellStyle name="Обычный 2 9" xfId="154"/>
    <cellStyle name="Обычный 2 9 2" xfId="1307"/>
    <cellStyle name="Обычный 2 9 3" xfId="2120"/>
    <cellStyle name="Обычный 2 9 3 2" xfId="2430"/>
    <cellStyle name="Обычный 2 9 3 2 2" xfId="2893"/>
    <cellStyle name="Обычный 2 9 3 3" xfId="2892"/>
    <cellStyle name="Обычный 2 9 4" xfId="2891"/>
    <cellStyle name="Обычный 2 9 5" xfId="3298"/>
    <cellStyle name="Обычный 2_Аналіз старих тарифів на коміссію27_10_11" xfId="155"/>
    <cellStyle name="Обычный 20" xfId="1308"/>
    <cellStyle name="Обычный 21" xfId="227"/>
    <cellStyle name="Обычный 21 2" xfId="2087"/>
    <cellStyle name="Обычный 21 2 2" xfId="2425"/>
    <cellStyle name="Обычный 21 2 2 2" xfId="2896"/>
    <cellStyle name="Обычный 21 2 3" xfId="2895"/>
    <cellStyle name="Обычный 21 3" xfId="2894"/>
    <cellStyle name="Обычный 21 4" xfId="262"/>
    <cellStyle name="Обычный 21 5" xfId="3309"/>
    <cellStyle name="Обычный 22" xfId="1309"/>
    <cellStyle name="Обычный 23" xfId="1310"/>
    <cellStyle name="Обычный 24" xfId="1311"/>
    <cellStyle name="Обычный 24 2" xfId="1312"/>
    <cellStyle name="Обычный 24 2 2" xfId="1313"/>
    <cellStyle name="Обычный 24 2 2 2" xfId="1999"/>
    <cellStyle name="Обычный 24 2 2 2 2" xfId="2495"/>
    <cellStyle name="Обычный 24 2 2 2 2 2" xfId="2901"/>
    <cellStyle name="Обычный 24 2 2 2 3" xfId="2900"/>
    <cellStyle name="Обычный 24 2 2 3" xfId="2232"/>
    <cellStyle name="Обычный 24 2 2 3 2" xfId="2902"/>
    <cellStyle name="Обычный 24 2 2 4" xfId="2342"/>
    <cellStyle name="Обычный 24 2 2 4 2" xfId="2903"/>
    <cellStyle name="Обычный 24 2 2 5" xfId="2899"/>
    <cellStyle name="Обычный 24 2 3" xfId="1998"/>
    <cellStyle name="Обычный 24 2 3 2" xfId="2494"/>
    <cellStyle name="Обычный 24 2 3 2 2" xfId="2905"/>
    <cellStyle name="Обычный 24 2 3 3" xfId="2904"/>
    <cellStyle name="Обычный 24 2 4" xfId="2231"/>
    <cellStyle name="Обычный 24 2 4 2" xfId="2906"/>
    <cellStyle name="Обычный 24 2 5" xfId="2341"/>
    <cellStyle name="Обычный 24 2 5 2" xfId="2907"/>
    <cellStyle name="Обычный 24 2 6" xfId="2898"/>
    <cellStyle name="Обычный 24 3" xfId="1314"/>
    <cellStyle name="Обычный 24 3 2" xfId="2000"/>
    <cellStyle name="Обычный 24 3 2 2" xfId="2496"/>
    <cellStyle name="Обычный 24 3 2 2 2" xfId="2910"/>
    <cellStyle name="Обычный 24 3 2 3" xfId="2909"/>
    <cellStyle name="Обычный 24 3 3" xfId="2233"/>
    <cellStyle name="Обычный 24 3 3 2" xfId="2911"/>
    <cellStyle name="Обычный 24 3 4" xfId="2343"/>
    <cellStyle name="Обычный 24 3 4 2" xfId="2912"/>
    <cellStyle name="Обычный 24 3 5" xfId="2908"/>
    <cellStyle name="Обычный 24 4" xfId="1997"/>
    <cellStyle name="Обычный 24 4 2" xfId="2493"/>
    <cellStyle name="Обычный 24 4 2 2" xfId="2914"/>
    <cellStyle name="Обычный 24 4 3" xfId="2913"/>
    <cellStyle name="Обычный 24 5" xfId="2230"/>
    <cellStyle name="Обычный 24 5 2" xfId="2915"/>
    <cellStyle name="Обычный 24 6" xfId="2340"/>
    <cellStyle name="Обычный 24 6 2" xfId="2916"/>
    <cellStyle name="Обычный 24 7" xfId="2897"/>
    <cellStyle name="Обычный 25" xfId="1315"/>
    <cellStyle name="Обычный 25 2" xfId="1316"/>
    <cellStyle name="Обычный 25 2 2" xfId="1317"/>
    <cellStyle name="Обычный 25 2 2 2" xfId="2003"/>
    <cellStyle name="Обычный 25 2 2 2 2" xfId="2499"/>
    <cellStyle name="Обычный 25 2 2 2 2 2" xfId="2921"/>
    <cellStyle name="Обычный 25 2 2 2 3" xfId="2920"/>
    <cellStyle name="Обычный 25 2 2 3" xfId="2236"/>
    <cellStyle name="Обычный 25 2 2 3 2" xfId="2922"/>
    <cellStyle name="Обычный 25 2 2 4" xfId="2346"/>
    <cellStyle name="Обычный 25 2 2 4 2" xfId="2923"/>
    <cellStyle name="Обычный 25 2 2 5" xfId="2919"/>
    <cellStyle name="Обычный 25 2 3" xfId="2002"/>
    <cellStyle name="Обычный 25 2 3 2" xfId="2498"/>
    <cellStyle name="Обычный 25 2 3 2 2" xfId="2925"/>
    <cellStyle name="Обычный 25 2 3 3" xfId="2924"/>
    <cellStyle name="Обычный 25 2 4" xfId="2235"/>
    <cellStyle name="Обычный 25 2 4 2" xfId="2926"/>
    <cellStyle name="Обычный 25 2 5" xfId="2345"/>
    <cellStyle name="Обычный 25 2 5 2" xfId="2927"/>
    <cellStyle name="Обычный 25 2 6" xfId="2918"/>
    <cellStyle name="Обычный 25 3" xfId="1318"/>
    <cellStyle name="Обычный 25 3 2" xfId="2004"/>
    <cellStyle name="Обычный 25 3 2 2" xfId="2500"/>
    <cellStyle name="Обычный 25 3 2 2 2" xfId="2930"/>
    <cellStyle name="Обычный 25 3 2 3" xfId="2929"/>
    <cellStyle name="Обычный 25 3 3" xfId="2237"/>
    <cellStyle name="Обычный 25 3 3 2" xfId="2931"/>
    <cellStyle name="Обычный 25 3 4" xfId="2347"/>
    <cellStyle name="Обычный 25 3 4 2" xfId="2932"/>
    <cellStyle name="Обычный 25 3 5" xfId="2928"/>
    <cellStyle name="Обычный 25 4" xfId="2001"/>
    <cellStyle name="Обычный 25 4 2" xfId="2497"/>
    <cellStyle name="Обычный 25 4 2 2" xfId="2934"/>
    <cellStyle name="Обычный 25 4 3" xfId="2933"/>
    <cellStyle name="Обычный 25 5" xfId="2234"/>
    <cellStyle name="Обычный 25 5 2" xfId="2935"/>
    <cellStyle name="Обычный 25 6" xfId="2344"/>
    <cellStyle name="Обычный 25 6 2" xfId="2936"/>
    <cellStyle name="Обычный 25 7" xfId="2917"/>
    <cellStyle name="Обычный 26" xfId="1319"/>
    <cellStyle name="Обычный 26 2" xfId="1320"/>
    <cellStyle name="Обычный 26 2 2" xfId="1321"/>
    <cellStyle name="Обычный 26 2 2 2" xfId="2007"/>
    <cellStyle name="Обычный 26 2 2 2 2" xfId="2503"/>
    <cellStyle name="Обычный 26 2 2 2 2 2" xfId="2941"/>
    <cellStyle name="Обычный 26 2 2 2 3" xfId="2940"/>
    <cellStyle name="Обычный 26 2 2 3" xfId="2240"/>
    <cellStyle name="Обычный 26 2 2 3 2" xfId="2942"/>
    <cellStyle name="Обычный 26 2 2 4" xfId="2350"/>
    <cellStyle name="Обычный 26 2 2 4 2" xfId="2943"/>
    <cellStyle name="Обычный 26 2 2 5" xfId="2939"/>
    <cellStyle name="Обычный 26 2 3" xfId="2006"/>
    <cellStyle name="Обычный 26 2 3 2" xfId="2502"/>
    <cellStyle name="Обычный 26 2 3 2 2" xfId="2945"/>
    <cellStyle name="Обычный 26 2 3 3" xfId="2944"/>
    <cellStyle name="Обычный 26 2 4" xfId="2239"/>
    <cellStyle name="Обычный 26 2 4 2" xfId="2946"/>
    <cellStyle name="Обычный 26 2 5" xfId="2349"/>
    <cellStyle name="Обычный 26 2 5 2" xfId="2947"/>
    <cellStyle name="Обычный 26 2 6" xfId="2938"/>
    <cellStyle name="Обычный 26 3" xfId="1322"/>
    <cellStyle name="Обычный 26 3 2" xfId="2008"/>
    <cellStyle name="Обычный 26 3 2 2" xfId="2504"/>
    <cellStyle name="Обычный 26 3 2 2 2" xfId="2950"/>
    <cellStyle name="Обычный 26 3 2 3" xfId="2949"/>
    <cellStyle name="Обычный 26 3 3" xfId="2241"/>
    <cellStyle name="Обычный 26 3 3 2" xfId="2951"/>
    <cellStyle name="Обычный 26 3 4" xfId="2351"/>
    <cellStyle name="Обычный 26 3 4 2" xfId="2952"/>
    <cellStyle name="Обычный 26 3 5" xfId="2948"/>
    <cellStyle name="Обычный 26 4" xfId="2005"/>
    <cellStyle name="Обычный 26 4 2" xfId="2501"/>
    <cellStyle name="Обычный 26 4 2 2" xfId="2954"/>
    <cellStyle name="Обычный 26 4 3" xfId="2953"/>
    <cellStyle name="Обычный 26 5" xfId="2238"/>
    <cellStyle name="Обычный 26 5 2" xfId="2955"/>
    <cellStyle name="Обычный 26 6" xfId="2348"/>
    <cellStyle name="Обычный 26 6 2" xfId="2956"/>
    <cellStyle name="Обычный 26 7" xfId="2937"/>
    <cellStyle name="Обычный 27" xfId="1323"/>
    <cellStyle name="Обычный 27 2" xfId="1324"/>
    <cellStyle name="Обычный 27 2 2" xfId="1325"/>
    <cellStyle name="Обычный 27 2 2 2" xfId="2011"/>
    <cellStyle name="Обычный 27 2 2 2 2" xfId="2507"/>
    <cellStyle name="Обычный 27 2 2 2 2 2" xfId="2961"/>
    <cellStyle name="Обычный 27 2 2 2 3" xfId="2960"/>
    <cellStyle name="Обычный 27 2 2 3" xfId="2244"/>
    <cellStyle name="Обычный 27 2 2 3 2" xfId="2962"/>
    <cellStyle name="Обычный 27 2 2 4" xfId="2354"/>
    <cellStyle name="Обычный 27 2 2 4 2" xfId="2963"/>
    <cellStyle name="Обычный 27 2 2 5" xfId="2959"/>
    <cellStyle name="Обычный 27 2 3" xfId="2010"/>
    <cellStyle name="Обычный 27 2 3 2" xfId="2506"/>
    <cellStyle name="Обычный 27 2 3 2 2" xfId="2965"/>
    <cellStyle name="Обычный 27 2 3 3" xfId="2964"/>
    <cellStyle name="Обычный 27 2 4" xfId="2243"/>
    <cellStyle name="Обычный 27 2 4 2" xfId="2966"/>
    <cellStyle name="Обычный 27 2 5" xfId="2353"/>
    <cellStyle name="Обычный 27 2 5 2" xfId="2967"/>
    <cellStyle name="Обычный 27 2 6" xfId="2958"/>
    <cellStyle name="Обычный 27 3" xfId="1326"/>
    <cellStyle name="Обычный 27 3 2" xfId="2012"/>
    <cellStyle name="Обычный 27 3 2 2" xfId="2508"/>
    <cellStyle name="Обычный 27 3 2 2 2" xfId="2970"/>
    <cellStyle name="Обычный 27 3 2 3" xfId="2969"/>
    <cellStyle name="Обычный 27 3 3" xfId="2245"/>
    <cellStyle name="Обычный 27 3 3 2" xfId="2971"/>
    <cellStyle name="Обычный 27 3 4" xfId="2355"/>
    <cellStyle name="Обычный 27 3 4 2" xfId="2972"/>
    <cellStyle name="Обычный 27 3 5" xfId="2968"/>
    <cellStyle name="Обычный 27 4" xfId="2009"/>
    <cellStyle name="Обычный 27 4 2" xfId="2505"/>
    <cellStyle name="Обычный 27 4 2 2" xfId="2974"/>
    <cellStyle name="Обычный 27 4 3" xfId="2973"/>
    <cellStyle name="Обычный 27 5" xfId="2242"/>
    <cellStyle name="Обычный 27 5 2" xfId="2975"/>
    <cellStyle name="Обычный 27 6" xfId="2352"/>
    <cellStyle name="Обычный 27 6 2" xfId="2976"/>
    <cellStyle name="Обычный 27 7" xfId="2957"/>
    <cellStyle name="Обычный 28" xfId="1327"/>
    <cellStyle name="Обычный 28 2" xfId="1777"/>
    <cellStyle name="Обычный 29" xfId="1328"/>
    <cellStyle name="Обычный 3" xfId="5"/>
    <cellStyle name="Обычный 3 10" xfId="261"/>
    <cellStyle name="Обычный 3 10 2" xfId="266"/>
    <cellStyle name="Обычный 3 10 2 2" xfId="1778"/>
    <cellStyle name="Обычный 3 10 2 3" xfId="2082"/>
    <cellStyle name="Обычный 3 10 2 3 2" xfId="2422"/>
    <cellStyle name="Обычный 3 10 2 3 2 2" xfId="2978"/>
    <cellStyle name="Обычный 3 10 2 3 3" xfId="2977"/>
    <cellStyle name="Обычный 3 10 2 4" xfId="2583"/>
    <cellStyle name="Обычный 3 10 3" xfId="1330"/>
    <cellStyle name="Обычный 3 10 4" xfId="2084"/>
    <cellStyle name="Обычный 3 10 4 2" xfId="2424"/>
    <cellStyle name="Обычный 3 10 4 2 2" xfId="2980"/>
    <cellStyle name="Обычный 3 10 4 3" xfId="2979"/>
    <cellStyle name="Обычный 3 10 5" xfId="3310"/>
    <cellStyle name="Обычный 3 11" xfId="1331"/>
    <cellStyle name="Обычный 3 11 2" xfId="1779"/>
    <cellStyle name="Обычный 3 11 2 2" xfId="2580"/>
    <cellStyle name="Обычный 3 11 2 2 2" xfId="2981"/>
    <cellStyle name="Обычный 3 11 2 3" xfId="3312"/>
    <cellStyle name="Обычный 3 11 2 4" xfId="3314"/>
    <cellStyle name="Обычный 3 12" xfId="1332"/>
    <cellStyle name="Обычный 3 12 2" xfId="1780"/>
    <cellStyle name="Обычный 3 13" xfId="1333"/>
    <cellStyle name="Обычный 3 13 2" xfId="1781"/>
    <cellStyle name="Обычный 3 14" xfId="1334"/>
    <cellStyle name="Обычный 3 14 2" xfId="1782"/>
    <cellStyle name="Обычный 3 15" xfId="1335"/>
    <cellStyle name="Обычный 3 16" xfId="1336"/>
    <cellStyle name="Обычный 3 17" xfId="1337"/>
    <cellStyle name="Обычный 3 18" xfId="1329"/>
    <cellStyle name="Обычный 3 19" xfId="2165"/>
    <cellStyle name="Обычный 3 19 2" xfId="2445"/>
    <cellStyle name="Обычный 3 19 2 2" xfId="2983"/>
    <cellStyle name="Обычный 3 19 3" xfId="2982"/>
    <cellStyle name="Обычный 3 2" xfId="156"/>
    <cellStyle name="Обычный 3 2 2" xfId="157"/>
    <cellStyle name="Обычный 3 20" xfId="2013"/>
    <cellStyle name="Обычный 3 21" xfId="1951"/>
    <cellStyle name="Обычный 3 21 2" xfId="2447"/>
    <cellStyle name="Обычный 3 21 2 2" xfId="2985"/>
    <cellStyle name="Обычный 3 21 3" xfId="2984"/>
    <cellStyle name="Обычный 3 22" xfId="2294"/>
    <cellStyle name="Обычный 3 22 2" xfId="2986"/>
    <cellStyle name="Обычный 3 23" xfId="2582"/>
    <cellStyle name="Обычный 3 24" xfId="3276"/>
    <cellStyle name="Обычный 3 3" xfId="158"/>
    <cellStyle name="Обычный 3 3 2" xfId="159"/>
    <cellStyle name="Обычный 3 3 2 2" xfId="1783"/>
    <cellStyle name="Обычный 3 3 2 3" xfId="2118"/>
    <cellStyle name="Обычный 3 3 3" xfId="160"/>
    <cellStyle name="Обычный 3 3 4" xfId="2119"/>
    <cellStyle name="Обычный 3 4" xfId="161"/>
    <cellStyle name="Обычный 3 4 2" xfId="162"/>
    <cellStyle name="Обычный 3 4 3" xfId="163"/>
    <cellStyle name="Обычный 3 4 3 2" xfId="1785"/>
    <cellStyle name="Обычный 3 4 4" xfId="1784"/>
    <cellStyle name="Обычный 3 5" xfId="164"/>
    <cellStyle name="Обычный 3 5 2" xfId="165"/>
    <cellStyle name="Обычный 3 5 3" xfId="2117"/>
    <cellStyle name="Обычный 3 6" xfId="166"/>
    <cellStyle name="Обычный 3 6 2" xfId="1786"/>
    <cellStyle name="Обычный 3 7" xfId="167"/>
    <cellStyle name="Обычный 3 7 2" xfId="1787"/>
    <cellStyle name="Обычный 3 8" xfId="168"/>
    <cellStyle name="Обычный 3 8 2" xfId="1788"/>
    <cellStyle name="Обычный 3 8 3" xfId="1338"/>
    <cellStyle name="Обычный 3 8 4" xfId="2116"/>
    <cellStyle name="Обычный 3 9" xfId="169"/>
    <cellStyle name="Обычный 3 9 2" xfId="1789"/>
    <cellStyle name="Обычный 3 9 3" xfId="1339"/>
    <cellStyle name="Обычный 3 9 4" xfId="2115"/>
    <cellStyle name="Обычный 3_Дефицит_7 млрд_0608_бс" xfId="1340"/>
    <cellStyle name="Обычный 30" xfId="1341"/>
    <cellStyle name="Обычный 31" xfId="1342"/>
    <cellStyle name="Обычный 31 2" xfId="1343"/>
    <cellStyle name="Обычный 31 2 2" xfId="2015"/>
    <cellStyle name="Обычный 31 2 2 2" xfId="2510"/>
    <cellStyle name="Обычный 31 2 2 2 2" xfId="2990"/>
    <cellStyle name="Обычный 31 2 2 3" xfId="2989"/>
    <cellStyle name="Обычный 31 2 3" xfId="2247"/>
    <cellStyle name="Обычный 31 2 3 2" xfId="2991"/>
    <cellStyle name="Обычный 31 2 4" xfId="2357"/>
    <cellStyle name="Обычный 31 2 4 2" xfId="2992"/>
    <cellStyle name="Обычный 31 2 5" xfId="2988"/>
    <cellStyle name="Обычный 31 3" xfId="2014"/>
    <cellStyle name="Обычный 31 3 2" xfId="2509"/>
    <cellStyle name="Обычный 31 3 2 2" xfId="2994"/>
    <cellStyle name="Обычный 31 3 3" xfId="2993"/>
    <cellStyle name="Обычный 31 4" xfId="2246"/>
    <cellStyle name="Обычный 31 4 2" xfId="2995"/>
    <cellStyle name="Обычный 31 5" xfId="2356"/>
    <cellStyle name="Обычный 31 5 2" xfId="2996"/>
    <cellStyle name="Обычный 31 6" xfId="2987"/>
    <cellStyle name="Обычный 32" xfId="1344"/>
    <cellStyle name="Обычный 32 2" xfId="1345"/>
    <cellStyle name="Обычный 32 3" xfId="1346"/>
    <cellStyle name="Обычный 33" xfId="1347"/>
    <cellStyle name="Обычный 33 2" xfId="1348"/>
    <cellStyle name="Обычный 33 2 2" xfId="2579"/>
    <cellStyle name="Обычный 33 2 2 2" xfId="2997"/>
    <cellStyle name="Обычный 33 2 3" xfId="3311"/>
    <cellStyle name="Обычный 33 2 4" xfId="3313"/>
    <cellStyle name="Обычный 33 3" xfId="1349"/>
    <cellStyle name="Обычный 34" xfId="1350"/>
    <cellStyle name="Обычный 34 2" xfId="1351"/>
    <cellStyle name="Обычный 34 3" xfId="1352"/>
    <cellStyle name="Обычный 35" xfId="1353"/>
    <cellStyle name="Обычный 35 2" xfId="1354"/>
    <cellStyle name="Обычный 35 3" xfId="1355"/>
    <cellStyle name="Обычный 36" xfId="1356"/>
    <cellStyle name="Обычный 36 2" xfId="1357"/>
    <cellStyle name="Обычный 36 3" xfId="1358"/>
    <cellStyle name="Обычный 37" xfId="1359"/>
    <cellStyle name="Обычный 37 2" xfId="1360"/>
    <cellStyle name="Обычный 37 3" xfId="1361"/>
    <cellStyle name="Обычный 38" xfId="1362"/>
    <cellStyle name="Обычный 38 2" xfId="2016"/>
    <cellStyle name="Обычный 38 2 2" xfId="2511"/>
    <cellStyle name="Обычный 38 2 2 2" xfId="3000"/>
    <cellStyle name="Обычный 38 2 3" xfId="2999"/>
    <cellStyle name="Обычный 38 3" xfId="2248"/>
    <cellStyle name="Обычный 38 3 2" xfId="3001"/>
    <cellStyle name="Обычный 38 4" xfId="2358"/>
    <cellStyle name="Обычный 38 4 2" xfId="3002"/>
    <cellStyle name="Обычный 38 5" xfId="2998"/>
    <cellStyle name="Обычный 39" xfId="1363"/>
    <cellStyle name="Обычный 39 2" xfId="2017"/>
    <cellStyle name="Обычный 39 2 2" xfId="2512"/>
    <cellStyle name="Обычный 39 2 2 2" xfId="3005"/>
    <cellStyle name="Обычный 39 2 3" xfId="3004"/>
    <cellStyle name="Обычный 39 3" xfId="2249"/>
    <cellStyle name="Обычный 39 3 2" xfId="3006"/>
    <cellStyle name="Обычный 39 4" xfId="2359"/>
    <cellStyle name="Обычный 39 4 2" xfId="3007"/>
    <cellStyle name="Обычный 39 5" xfId="3003"/>
    <cellStyle name="Обычный 4" xfId="6"/>
    <cellStyle name="Обычный 4 10" xfId="2295"/>
    <cellStyle name="Обычный 4 10 2" xfId="3008"/>
    <cellStyle name="Обычный 4 11" xfId="3277"/>
    <cellStyle name="Обычный 4 2" xfId="170"/>
    <cellStyle name="Обычный 4 2 2" xfId="224"/>
    <cellStyle name="Обычный 4 2 2 2" xfId="1366"/>
    <cellStyle name="Обычный 4 2 2 2 2" xfId="2020"/>
    <cellStyle name="Обычный 4 2 2 2 2 2" xfId="2514"/>
    <cellStyle name="Обычный 4 2 2 2 2 2 2" xfId="3012"/>
    <cellStyle name="Обычный 4 2 2 2 2 3" xfId="3011"/>
    <cellStyle name="Обычный 4 2 2 2 3" xfId="2251"/>
    <cellStyle name="Обычный 4 2 2 2 3 2" xfId="3013"/>
    <cellStyle name="Обычный 4 2 2 2 4" xfId="2361"/>
    <cellStyle name="Обычный 4 2 2 2 4 2" xfId="3014"/>
    <cellStyle name="Обычный 4 2 2 2 5" xfId="3010"/>
    <cellStyle name="Обычный 4 2 2 3" xfId="1365"/>
    <cellStyle name="Обычный 4 2 2 3 2" xfId="2071"/>
    <cellStyle name="Обычный 4 2 2 3 2 2" xfId="2564"/>
    <cellStyle name="Обычный 4 2 2 3 2 2 2" xfId="3017"/>
    <cellStyle name="Обычный 4 2 2 3 2 3" xfId="3016"/>
    <cellStyle name="Обычный 4 2 2 3 3" xfId="2411"/>
    <cellStyle name="Обычный 4 2 2 3 3 2" xfId="3018"/>
    <cellStyle name="Обычный 4 2 2 3 4" xfId="3015"/>
    <cellStyle name="Обычный 4 2 2 4" xfId="2019"/>
    <cellStyle name="Обычный 4 2 2 4 2" xfId="2513"/>
    <cellStyle name="Обычный 4 2 2 4 2 2" xfId="3020"/>
    <cellStyle name="Обычный 4 2 2 4 3" xfId="3019"/>
    <cellStyle name="Обычный 4 2 2 5" xfId="2250"/>
    <cellStyle name="Обычный 4 2 2 5 2" xfId="3021"/>
    <cellStyle name="Обычный 4 2 2 6" xfId="2360"/>
    <cellStyle name="Обычный 4 2 2 6 2" xfId="3022"/>
    <cellStyle name="Обычный 4 2 2 7" xfId="3009"/>
    <cellStyle name="Обычный 4 2 2 8" xfId="3308"/>
    <cellStyle name="Обычный 4 2 3" xfId="225"/>
    <cellStyle name="Обычный 4 2 3 2" xfId="1368"/>
    <cellStyle name="Обычный 4 2 3 2 2" xfId="2022"/>
    <cellStyle name="Обычный 4 2 3 2 2 2" xfId="2516"/>
    <cellStyle name="Обычный 4 2 3 2 2 2 2" xfId="3025"/>
    <cellStyle name="Обычный 4 2 3 2 2 3" xfId="3024"/>
    <cellStyle name="Обычный 4 2 3 2 3" xfId="2253"/>
    <cellStyle name="Обычный 4 2 3 2 3 2" xfId="3026"/>
    <cellStyle name="Обычный 4 2 3 2 4" xfId="2363"/>
    <cellStyle name="Обычный 4 2 3 2 4 2" xfId="3027"/>
    <cellStyle name="Обычный 4 2 3 2 5" xfId="3023"/>
    <cellStyle name="Обычный 4 2 3 3" xfId="1367"/>
    <cellStyle name="Обычный 4 2 3 3 2" xfId="2070"/>
    <cellStyle name="Обычный 4 2 3 3 2 2" xfId="2563"/>
    <cellStyle name="Обычный 4 2 3 3 2 2 2" xfId="3030"/>
    <cellStyle name="Обычный 4 2 3 3 2 3" xfId="3029"/>
    <cellStyle name="Обычный 4 2 3 3 3" xfId="2410"/>
    <cellStyle name="Обычный 4 2 3 3 3 2" xfId="3031"/>
    <cellStyle name="Обычный 4 2 3 3 4" xfId="3028"/>
    <cellStyle name="Обычный 4 2 3 4" xfId="2089"/>
    <cellStyle name="Обычный 4 2 3 5" xfId="2021"/>
    <cellStyle name="Обычный 4 2 3 5 2" xfId="2515"/>
    <cellStyle name="Обычный 4 2 3 5 2 2" xfId="3033"/>
    <cellStyle name="Обычный 4 2 3 5 3" xfId="3032"/>
    <cellStyle name="Обычный 4 2 3 6" xfId="2252"/>
    <cellStyle name="Обычный 4 2 3 6 2" xfId="3034"/>
    <cellStyle name="Обычный 4 2 3 7" xfId="2362"/>
    <cellStyle name="Обычный 4 2 3 7 2" xfId="3035"/>
    <cellStyle name="Обычный 4 2 4" xfId="1369"/>
    <cellStyle name="Обычный 4 2 4 2" xfId="1791"/>
    <cellStyle name="Обычный 4 2 5" xfId="1370"/>
    <cellStyle name="Обычный 4 3" xfId="171"/>
    <cellStyle name="Обычный 4 3 2" xfId="172"/>
    <cellStyle name="Обычный 4 3 2 2" xfId="1373"/>
    <cellStyle name="Обычный 4 3 2 2 2" xfId="2025"/>
    <cellStyle name="Обычный 4 3 2 2 2 2" xfId="2519"/>
    <cellStyle name="Обычный 4 3 2 2 2 2 2" xfId="3040"/>
    <cellStyle name="Обычный 4 3 2 2 2 3" xfId="3039"/>
    <cellStyle name="Обычный 4 3 2 2 3" xfId="2256"/>
    <cellStyle name="Обычный 4 3 2 2 3 2" xfId="3041"/>
    <cellStyle name="Обычный 4 3 2 2 4" xfId="2366"/>
    <cellStyle name="Обычный 4 3 2 2 4 2" xfId="3042"/>
    <cellStyle name="Обычный 4 3 2 2 5" xfId="3038"/>
    <cellStyle name="Обычный 4 3 2 3" xfId="1372"/>
    <cellStyle name="Обычный 4 3 2 3 2" xfId="2068"/>
    <cellStyle name="Обычный 4 3 2 3 2 2" xfId="2561"/>
    <cellStyle name="Обычный 4 3 2 3 2 2 2" xfId="3045"/>
    <cellStyle name="Обычный 4 3 2 3 2 3" xfId="3044"/>
    <cellStyle name="Обычный 4 3 2 3 3" xfId="2408"/>
    <cellStyle name="Обычный 4 3 2 3 3 2" xfId="3046"/>
    <cellStyle name="Обычный 4 3 2 3 4" xfId="3043"/>
    <cellStyle name="Обычный 4 3 2 4" xfId="2024"/>
    <cellStyle name="Обычный 4 3 2 4 2" xfId="2518"/>
    <cellStyle name="Обычный 4 3 2 4 2 2" xfId="3048"/>
    <cellStyle name="Обычный 4 3 2 4 3" xfId="3047"/>
    <cellStyle name="Обычный 4 3 2 5" xfId="2255"/>
    <cellStyle name="Обычный 4 3 2 5 2" xfId="3049"/>
    <cellStyle name="Обычный 4 3 2 6" xfId="2365"/>
    <cellStyle name="Обычный 4 3 2 6 2" xfId="3050"/>
    <cellStyle name="Обычный 4 3 2 7" xfId="3037"/>
    <cellStyle name="Обычный 4 3 2 8" xfId="3300"/>
    <cellStyle name="Обычный 4 3 3" xfId="1374"/>
    <cellStyle name="Обычный 4 3 3 2" xfId="2026"/>
    <cellStyle name="Обычный 4 3 3 2 2" xfId="2520"/>
    <cellStyle name="Обычный 4 3 3 2 2 2" xfId="3053"/>
    <cellStyle name="Обычный 4 3 3 2 3" xfId="3052"/>
    <cellStyle name="Обычный 4 3 3 3" xfId="2257"/>
    <cellStyle name="Обычный 4 3 3 3 2" xfId="3054"/>
    <cellStyle name="Обычный 4 3 3 4" xfId="2367"/>
    <cellStyle name="Обычный 4 3 3 4 2" xfId="3055"/>
    <cellStyle name="Обычный 4 3 3 5" xfId="3051"/>
    <cellStyle name="Обычный 4 3 4" xfId="1371"/>
    <cellStyle name="Обычный 4 3 4 2" xfId="2069"/>
    <cellStyle name="Обычный 4 3 4 2 2" xfId="2562"/>
    <cellStyle name="Обычный 4 3 4 2 2 2" xfId="3058"/>
    <cellStyle name="Обычный 4 3 4 2 3" xfId="3057"/>
    <cellStyle name="Обычный 4 3 4 3" xfId="2409"/>
    <cellStyle name="Обычный 4 3 4 3 2" xfId="3059"/>
    <cellStyle name="Обычный 4 3 4 4" xfId="3056"/>
    <cellStyle name="Обычный 4 3 5" xfId="2023"/>
    <cellStyle name="Обычный 4 3 5 2" xfId="2517"/>
    <cellStyle name="Обычный 4 3 5 2 2" xfId="3061"/>
    <cellStyle name="Обычный 4 3 5 3" xfId="3060"/>
    <cellStyle name="Обычный 4 3 6" xfId="2254"/>
    <cellStyle name="Обычный 4 3 6 2" xfId="3062"/>
    <cellStyle name="Обычный 4 3 7" xfId="2364"/>
    <cellStyle name="Обычный 4 3 7 2" xfId="3063"/>
    <cellStyle name="Обычный 4 3 8" xfId="3036"/>
    <cellStyle name="Обычный 4 3 9" xfId="3299"/>
    <cellStyle name="Обычный 4 4" xfId="173"/>
    <cellStyle name="Обычный 4 4 2" xfId="1375"/>
    <cellStyle name="Обычный 4 4 3" xfId="2114"/>
    <cellStyle name="Обычный 4 4 3 2" xfId="2429"/>
    <cellStyle name="Обычный 4 4 3 2 2" xfId="3066"/>
    <cellStyle name="Обычный 4 4 3 3" xfId="3065"/>
    <cellStyle name="Обычный 4 4 4" xfId="3064"/>
    <cellStyle name="Обычный 4 4 5" xfId="3301"/>
    <cellStyle name="Обычный 4 5" xfId="174"/>
    <cellStyle name="Обычный 4 5 2" xfId="1790"/>
    <cellStyle name="Обычный 4 5 3" xfId="2113"/>
    <cellStyle name="Обычный 4 5 3 2" xfId="2428"/>
    <cellStyle name="Обычный 4 5 3 2 2" xfId="3069"/>
    <cellStyle name="Обычный 4 5 3 3" xfId="3068"/>
    <cellStyle name="Обычный 4 5 4" xfId="3067"/>
    <cellStyle name="Обычный 4 5 5" xfId="3302"/>
    <cellStyle name="Обычный 4 6" xfId="267"/>
    <cellStyle name="Обычный 4 6 2" xfId="1823"/>
    <cellStyle name="Обычный 4 6 3" xfId="2081"/>
    <cellStyle name="Обычный 4 6 3 2" xfId="2421"/>
    <cellStyle name="Обычный 4 6 3 2 2" xfId="3071"/>
    <cellStyle name="Обычный 4 6 3 3" xfId="3070"/>
    <cellStyle name="Обычный 4 6 4" xfId="2584"/>
    <cellStyle name="Обычный 4 7" xfId="1364"/>
    <cellStyle name="Обычный 4 8" xfId="2018"/>
    <cellStyle name="Обычный 4 9" xfId="1952"/>
    <cellStyle name="Обычный 4 9 2" xfId="2448"/>
    <cellStyle name="Обычный 4 9 2 2" xfId="3073"/>
    <cellStyle name="Обычный 4 9 3" xfId="3072"/>
    <cellStyle name="Обычный 40" xfId="1376"/>
    <cellStyle name="Обычный 41" xfId="1377"/>
    <cellStyle name="Обычный 42" xfId="1607"/>
    <cellStyle name="Обычный 42 2" xfId="2057"/>
    <cellStyle name="Обычный 42 2 2" xfId="2551"/>
    <cellStyle name="Обычный 42 2 2 2" xfId="3076"/>
    <cellStyle name="Обычный 42 2 3" xfId="3075"/>
    <cellStyle name="Обычный 42 3" xfId="2288"/>
    <cellStyle name="Обычный 42 3 2" xfId="3077"/>
    <cellStyle name="Обычный 42 4" xfId="2398"/>
    <cellStyle name="Обычный 42 4 2" xfId="3078"/>
    <cellStyle name="Обычный 42 5" xfId="3074"/>
    <cellStyle name="Обычный 43" xfId="1824"/>
    <cellStyle name="Обычный 43 2" xfId="1844"/>
    <cellStyle name="Обычный 44" xfId="1825"/>
    <cellStyle name="Обычный 44 2" xfId="1845"/>
    <cellStyle name="Обычный 45" xfId="1826"/>
    <cellStyle name="Обычный 45 2" xfId="1846"/>
    <cellStyle name="Обычный 46" xfId="1827"/>
    <cellStyle name="Обычный 46 2" xfId="1847"/>
    <cellStyle name="Обычный 47" xfId="1828"/>
    <cellStyle name="Обычный 47 2" xfId="1848"/>
    <cellStyle name="Обычный 48" xfId="1829"/>
    <cellStyle name="Обычный 48 2" xfId="1849"/>
    <cellStyle name="Обычный 49" xfId="1830"/>
    <cellStyle name="Обычный 49 2" xfId="1850"/>
    <cellStyle name="Обычный 5" xfId="175"/>
    <cellStyle name="Обычный 5 10" xfId="2112"/>
    <cellStyle name="Обычный 5 2" xfId="176"/>
    <cellStyle name="Обычный 5 2 2" xfId="1380"/>
    <cellStyle name="Обычный 5 2 2 2" xfId="1793"/>
    <cellStyle name="Обычный 5 2 3" xfId="1381"/>
    <cellStyle name="Обычный 5 2 3 2" xfId="1382"/>
    <cellStyle name="Обычный 5 2 3 2 2" xfId="2028"/>
    <cellStyle name="Обычный 5 2 3 2 2 2" xfId="2522"/>
    <cellStyle name="Обычный 5 2 3 2 2 2 2" xfId="3083"/>
    <cellStyle name="Обычный 5 2 3 2 2 3" xfId="3082"/>
    <cellStyle name="Обычный 5 2 3 2 3" xfId="2259"/>
    <cellStyle name="Обычный 5 2 3 2 3 2" xfId="3084"/>
    <cellStyle name="Обычный 5 2 3 2 4" xfId="2369"/>
    <cellStyle name="Обычный 5 2 3 2 4 2" xfId="3085"/>
    <cellStyle name="Обычный 5 2 3 2 5" xfId="3081"/>
    <cellStyle name="Обычный 5 2 3 3" xfId="2027"/>
    <cellStyle name="Обычный 5 2 3 3 2" xfId="2521"/>
    <cellStyle name="Обычный 5 2 3 3 2 2" xfId="3087"/>
    <cellStyle name="Обычный 5 2 3 3 3" xfId="3086"/>
    <cellStyle name="Обычный 5 2 3 4" xfId="2258"/>
    <cellStyle name="Обычный 5 2 3 4 2" xfId="3088"/>
    <cellStyle name="Обычный 5 2 3 5" xfId="2368"/>
    <cellStyle name="Обычный 5 2 3 5 2" xfId="3089"/>
    <cellStyle name="Обычный 5 2 3 6" xfId="3080"/>
    <cellStyle name="Обычный 5 2 4" xfId="1383"/>
    <cellStyle name="Обычный 5 2 4 2" xfId="1384"/>
    <cellStyle name="Обычный 5 2 4 2 2" xfId="2030"/>
    <cellStyle name="Обычный 5 2 4 2 2 2" xfId="2524"/>
    <cellStyle name="Обычный 5 2 4 2 2 2 2" xfId="3093"/>
    <cellStyle name="Обычный 5 2 4 2 2 3" xfId="3092"/>
    <cellStyle name="Обычный 5 2 4 2 3" xfId="2261"/>
    <cellStyle name="Обычный 5 2 4 2 3 2" xfId="3094"/>
    <cellStyle name="Обычный 5 2 4 2 4" xfId="2371"/>
    <cellStyle name="Обычный 5 2 4 2 4 2" xfId="3095"/>
    <cellStyle name="Обычный 5 2 4 2 5" xfId="3091"/>
    <cellStyle name="Обычный 5 2 4 3" xfId="2029"/>
    <cellStyle name="Обычный 5 2 4 3 2" xfId="2523"/>
    <cellStyle name="Обычный 5 2 4 3 2 2" xfId="3097"/>
    <cellStyle name="Обычный 5 2 4 3 3" xfId="3096"/>
    <cellStyle name="Обычный 5 2 4 4" xfId="2260"/>
    <cellStyle name="Обычный 5 2 4 4 2" xfId="3098"/>
    <cellStyle name="Обычный 5 2 4 5" xfId="2370"/>
    <cellStyle name="Обычный 5 2 4 5 2" xfId="3099"/>
    <cellStyle name="Обычный 5 2 4 6" xfId="3090"/>
    <cellStyle name="Обычный 5 2 5" xfId="1379"/>
    <cellStyle name="Обычный 5 2 6" xfId="3079"/>
    <cellStyle name="Обычный 5 2 7" xfId="3303"/>
    <cellStyle name="Обычный 5 3" xfId="177"/>
    <cellStyle name="Обычный 5 3 2" xfId="1386"/>
    <cellStyle name="Обычный 5 3 2 2" xfId="1387"/>
    <cellStyle name="Обычный 5 3 2 2 2" xfId="2033"/>
    <cellStyle name="Обычный 5 3 2 2 2 2" xfId="2527"/>
    <cellStyle name="Обычный 5 3 2 2 2 2 2" xfId="3104"/>
    <cellStyle name="Обычный 5 3 2 2 2 3" xfId="3103"/>
    <cellStyle name="Обычный 5 3 2 2 3" xfId="2264"/>
    <cellStyle name="Обычный 5 3 2 2 3 2" xfId="3105"/>
    <cellStyle name="Обычный 5 3 2 2 4" xfId="2374"/>
    <cellStyle name="Обычный 5 3 2 2 4 2" xfId="3106"/>
    <cellStyle name="Обычный 5 3 2 2 5" xfId="3102"/>
    <cellStyle name="Обычный 5 3 2 3" xfId="2032"/>
    <cellStyle name="Обычный 5 3 2 3 2" xfId="2526"/>
    <cellStyle name="Обычный 5 3 2 3 2 2" xfId="3108"/>
    <cellStyle name="Обычный 5 3 2 3 3" xfId="3107"/>
    <cellStyle name="Обычный 5 3 2 4" xfId="2263"/>
    <cellStyle name="Обычный 5 3 2 4 2" xfId="3109"/>
    <cellStyle name="Обычный 5 3 2 5" xfId="2373"/>
    <cellStyle name="Обычный 5 3 2 5 2" xfId="3110"/>
    <cellStyle name="Обычный 5 3 2 6" xfId="3101"/>
    <cellStyle name="Обычный 5 3 3" xfId="1388"/>
    <cellStyle name="Обычный 5 3 3 2" xfId="2034"/>
    <cellStyle name="Обычный 5 3 3 2 2" xfId="2528"/>
    <cellStyle name="Обычный 5 3 3 2 2 2" xfId="3113"/>
    <cellStyle name="Обычный 5 3 3 2 3" xfId="3112"/>
    <cellStyle name="Обычный 5 3 3 3" xfId="2265"/>
    <cellStyle name="Обычный 5 3 3 3 2" xfId="3114"/>
    <cellStyle name="Обычный 5 3 3 4" xfId="2375"/>
    <cellStyle name="Обычный 5 3 3 4 2" xfId="3115"/>
    <cellStyle name="Обычный 5 3 3 5" xfId="3111"/>
    <cellStyle name="Обычный 5 3 4" xfId="1385"/>
    <cellStyle name="Обычный 5 3 4 2" xfId="2067"/>
    <cellStyle name="Обычный 5 3 4 2 2" xfId="2560"/>
    <cellStyle name="Обычный 5 3 4 2 2 2" xfId="3118"/>
    <cellStyle name="Обычный 5 3 4 2 3" xfId="3117"/>
    <cellStyle name="Обычный 5 3 4 3" xfId="2407"/>
    <cellStyle name="Обычный 5 3 4 3 2" xfId="3119"/>
    <cellStyle name="Обычный 5 3 4 4" xfId="3116"/>
    <cellStyle name="Обычный 5 3 5" xfId="2031"/>
    <cellStyle name="Обычный 5 3 5 2" xfId="2525"/>
    <cellStyle name="Обычный 5 3 5 2 2" xfId="3121"/>
    <cellStyle name="Обычный 5 3 5 3" xfId="3120"/>
    <cellStyle name="Обычный 5 3 6" xfId="2262"/>
    <cellStyle name="Обычный 5 3 6 2" xfId="3122"/>
    <cellStyle name="Обычный 5 3 7" xfId="2372"/>
    <cellStyle name="Обычный 5 3 7 2" xfId="3123"/>
    <cellStyle name="Обычный 5 3 8" xfId="3100"/>
    <cellStyle name="Обычный 5 3 9" xfId="3304"/>
    <cellStyle name="Обычный 5 4" xfId="1389"/>
    <cellStyle name="Обычный 5 4 2" xfId="1390"/>
    <cellStyle name="Обычный 5 4 2 2" xfId="1391"/>
    <cellStyle name="Обычный 5 4 2 2 2" xfId="2037"/>
    <cellStyle name="Обычный 5 4 2 2 2 2" xfId="2531"/>
    <cellStyle name="Обычный 5 4 2 2 2 2 2" xfId="3128"/>
    <cellStyle name="Обычный 5 4 2 2 2 3" xfId="3127"/>
    <cellStyle name="Обычный 5 4 2 2 3" xfId="2268"/>
    <cellStyle name="Обычный 5 4 2 2 3 2" xfId="3129"/>
    <cellStyle name="Обычный 5 4 2 2 4" xfId="2378"/>
    <cellStyle name="Обычный 5 4 2 2 4 2" xfId="3130"/>
    <cellStyle name="Обычный 5 4 2 2 5" xfId="3126"/>
    <cellStyle name="Обычный 5 4 2 3" xfId="2036"/>
    <cellStyle name="Обычный 5 4 2 3 2" xfId="2530"/>
    <cellStyle name="Обычный 5 4 2 3 2 2" xfId="3132"/>
    <cellStyle name="Обычный 5 4 2 3 3" xfId="3131"/>
    <cellStyle name="Обычный 5 4 2 4" xfId="2267"/>
    <cellStyle name="Обычный 5 4 2 4 2" xfId="3133"/>
    <cellStyle name="Обычный 5 4 2 5" xfId="2377"/>
    <cellStyle name="Обычный 5 4 2 5 2" xfId="3134"/>
    <cellStyle name="Обычный 5 4 2 6" xfId="3125"/>
    <cellStyle name="Обычный 5 4 3" xfId="1392"/>
    <cellStyle name="Обычный 5 4 3 2" xfId="2038"/>
    <cellStyle name="Обычный 5 4 3 2 2" xfId="2532"/>
    <cellStyle name="Обычный 5 4 3 2 2 2" xfId="3137"/>
    <cellStyle name="Обычный 5 4 3 2 3" xfId="3136"/>
    <cellStyle name="Обычный 5 4 3 3" xfId="2269"/>
    <cellStyle name="Обычный 5 4 3 3 2" xfId="3138"/>
    <cellStyle name="Обычный 5 4 3 4" xfId="2379"/>
    <cellStyle name="Обычный 5 4 3 4 2" xfId="3139"/>
    <cellStyle name="Обычный 5 4 3 5" xfId="3135"/>
    <cellStyle name="Обычный 5 4 4" xfId="2035"/>
    <cellStyle name="Обычный 5 4 4 2" xfId="2529"/>
    <cellStyle name="Обычный 5 4 4 2 2" xfId="3141"/>
    <cellStyle name="Обычный 5 4 4 3" xfId="3140"/>
    <cellStyle name="Обычный 5 4 5" xfId="2266"/>
    <cellStyle name="Обычный 5 4 5 2" xfId="3142"/>
    <cellStyle name="Обычный 5 4 6" xfId="2376"/>
    <cellStyle name="Обычный 5 4 6 2" xfId="3143"/>
    <cellStyle name="Обычный 5 4 7" xfId="3124"/>
    <cellStyle name="Обычный 5 5" xfId="1393"/>
    <cellStyle name="Обычный 5 5 2" xfId="1394"/>
    <cellStyle name="Обычный 5 5 2 2" xfId="1395"/>
    <cellStyle name="Обычный 5 5 2 2 2" xfId="2041"/>
    <cellStyle name="Обычный 5 5 2 2 2 2" xfId="2535"/>
    <cellStyle name="Обычный 5 5 2 2 2 2 2" xfId="3148"/>
    <cellStyle name="Обычный 5 5 2 2 2 3" xfId="3147"/>
    <cellStyle name="Обычный 5 5 2 2 3" xfId="2272"/>
    <cellStyle name="Обычный 5 5 2 2 3 2" xfId="3149"/>
    <cellStyle name="Обычный 5 5 2 2 4" xfId="2382"/>
    <cellStyle name="Обычный 5 5 2 2 4 2" xfId="3150"/>
    <cellStyle name="Обычный 5 5 2 2 5" xfId="3146"/>
    <cellStyle name="Обычный 5 5 2 3" xfId="2040"/>
    <cellStyle name="Обычный 5 5 2 3 2" xfId="2534"/>
    <cellStyle name="Обычный 5 5 2 3 2 2" xfId="3152"/>
    <cellStyle name="Обычный 5 5 2 3 3" xfId="3151"/>
    <cellStyle name="Обычный 5 5 2 4" xfId="2271"/>
    <cellStyle name="Обычный 5 5 2 4 2" xfId="3153"/>
    <cellStyle name="Обычный 5 5 2 5" xfId="2381"/>
    <cellStyle name="Обычный 5 5 2 5 2" xfId="3154"/>
    <cellStyle name="Обычный 5 5 2 6" xfId="3145"/>
    <cellStyle name="Обычный 5 5 3" xfId="1396"/>
    <cellStyle name="Обычный 5 5 3 2" xfId="2042"/>
    <cellStyle name="Обычный 5 5 3 2 2" xfId="2536"/>
    <cellStyle name="Обычный 5 5 3 2 2 2" xfId="3157"/>
    <cellStyle name="Обычный 5 5 3 2 3" xfId="3156"/>
    <cellStyle name="Обычный 5 5 3 3" xfId="2273"/>
    <cellStyle name="Обычный 5 5 3 3 2" xfId="3158"/>
    <cellStyle name="Обычный 5 5 3 4" xfId="2383"/>
    <cellStyle name="Обычный 5 5 3 4 2" xfId="3159"/>
    <cellStyle name="Обычный 5 5 3 5" xfId="3155"/>
    <cellStyle name="Обычный 5 5 4" xfId="2039"/>
    <cellStyle name="Обычный 5 5 4 2" xfId="2533"/>
    <cellStyle name="Обычный 5 5 4 2 2" xfId="3161"/>
    <cellStyle name="Обычный 5 5 4 3" xfId="3160"/>
    <cellStyle name="Обычный 5 5 5" xfId="2270"/>
    <cellStyle name="Обычный 5 5 5 2" xfId="3162"/>
    <cellStyle name="Обычный 5 5 6" xfId="2380"/>
    <cellStyle name="Обычный 5 5 6 2" xfId="3163"/>
    <cellStyle name="Обычный 5 5 7" xfId="3144"/>
    <cellStyle name="Обычный 5 6" xfId="1397"/>
    <cellStyle name="Обычный 5 6 2" xfId="1398"/>
    <cellStyle name="Обычный 5 6 2 2" xfId="2044"/>
    <cellStyle name="Обычный 5 6 2 2 2" xfId="2538"/>
    <cellStyle name="Обычный 5 6 2 2 2 2" xfId="3167"/>
    <cellStyle name="Обычный 5 6 2 2 3" xfId="3166"/>
    <cellStyle name="Обычный 5 6 2 3" xfId="2275"/>
    <cellStyle name="Обычный 5 6 2 3 2" xfId="3168"/>
    <cellStyle name="Обычный 5 6 2 4" xfId="2385"/>
    <cellStyle name="Обычный 5 6 2 4 2" xfId="3169"/>
    <cellStyle name="Обычный 5 6 2 5" xfId="3165"/>
    <cellStyle name="Обычный 5 6 3" xfId="2043"/>
    <cellStyle name="Обычный 5 6 3 2" xfId="2537"/>
    <cellStyle name="Обычный 5 6 3 2 2" xfId="3171"/>
    <cellStyle name="Обычный 5 6 3 3" xfId="3170"/>
    <cellStyle name="Обычный 5 6 4" xfId="2274"/>
    <cellStyle name="Обычный 5 6 4 2" xfId="3172"/>
    <cellStyle name="Обычный 5 6 5" xfId="2384"/>
    <cellStyle name="Обычный 5 6 5 2" xfId="3173"/>
    <cellStyle name="Обычный 5 6 6" xfId="3164"/>
    <cellStyle name="Обычный 5 7" xfId="1399"/>
    <cellStyle name="Обычный 5 7 2" xfId="1400"/>
    <cellStyle name="Обычный 5 7 2 2" xfId="2046"/>
    <cellStyle name="Обычный 5 7 2 2 2" xfId="2540"/>
    <cellStyle name="Обычный 5 7 2 2 2 2" xfId="3177"/>
    <cellStyle name="Обычный 5 7 2 2 3" xfId="3176"/>
    <cellStyle name="Обычный 5 7 2 3" xfId="2277"/>
    <cellStyle name="Обычный 5 7 2 3 2" xfId="3178"/>
    <cellStyle name="Обычный 5 7 2 4" xfId="2387"/>
    <cellStyle name="Обычный 5 7 2 4 2" xfId="3179"/>
    <cellStyle name="Обычный 5 7 2 5" xfId="3175"/>
    <cellStyle name="Обычный 5 7 3" xfId="2045"/>
    <cellStyle name="Обычный 5 7 3 2" xfId="2539"/>
    <cellStyle name="Обычный 5 7 3 2 2" xfId="3181"/>
    <cellStyle name="Обычный 5 7 3 3" xfId="3180"/>
    <cellStyle name="Обычный 5 7 4" xfId="2276"/>
    <cellStyle name="Обычный 5 7 4 2" xfId="3182"/>
    <cellStyle name="Обычный 5 7 5" xfId="2386"/>
    <cellStyle name="Обычный 5 7 5 2" xfId="3183"/>
    <cellStyle name="Обычный 5 7 6" xfId="3174"/>
    <cellStyle name="Обычный 5 8" xfId="1792"/>
    <cellStyle name="Обычный 5 9" xfId="1378"/>
    <cellStyle name="Обычный 50" xfId="1831"/>
    <cellStyle name="Обычный 50 2" xfId="1851"/>
    <cellStyle name="Обычный 51" xfId="1832"/>
    <cellStyle name="Обычный 51 2" xfId="1852"/>
    <cellStyle name="Обычный 52" xfId="1833"/>
    <cellStyle name="Обычный 52 2" xfId="1853"/>
    <cellStyle name="Обычный 53" xfId="1834"/>
    <cellStyle name="Обычный 53 2" xfId="1854"/>
    <cellStyle name="Обычный 54" xfId="1835"/>
    <cellStyle name="Обычный 54 2" xfId="1855"/>
    <cellStyle name="Обычный 55" xfId="1836"/>
    <cellStyle name="Обычный 55 2" xfId="1856"/>
    <cellStyle name="Обычный 56" xfId="1837"/>
    <cellStyle name="Обычный 56 2" xfId="1857"/>
    <cellStyle name="Обычный 57" xfId="1838"/>
    <cellStyle name="Обычный 57 2" xfId="1858"/>
    <cellStyle name="Обычный 58" xfId="1839"/>
    <cellStyle name="Обычный 58 2" xfId="1859"/>
    <cellStyle name="Обычный 59" xfId="1840"/>
    <cellStyle name="Обычный 59 2" xfId="1860"/>
    <cellStyle name="Обычный 6" xfId="178"/>
    <cellStyle name="Обычный 6 10" xfId="2111"/>
    <cellStyle name="Обычный 6 11" xfId="2047"/>
    <cellStyle name="Обычный 6 11 2" xfId="2541"/>
    <cellStyle name="Обычный 6 11 2 2" xfId="3185"/>
    <cellStyle name="Обычный 6 11 3" xfId="3184"/>
    <cellStyle name="Обычный 6 12" xfId="2278"/>
    <cellStyle name="Обычный 6 12 2" xfId="3186"/>
    <cellStyle name="Обычный 6 13" xfId="2388"/>
    <cellStyle name="Обычный 6 13 2" xfId="3187"/>
    <cellStyle name="Обычный 6 2" xfId="179"/>
    <cellStyle name="Обычный 6 2 10" xfId="3305"/>
    <cellStyle name="Обычный 6 2 2" xfId="1403"/>
    <cellStyle name="Обычный 6 2 3" xfId="1404"/>
    <cellStyle name="Обычный 6 2 3 2" xfId="2049"/>
    <cellStyle name="Обычный 6 2 3 2 2" xfId="2543"/>
    <cellStyle name="Обычный 6 2 3 2 2 2" xfId="3191"/>
    <cellStyle name="Обычный 6 2 3 2 3" xfId="3190"/>
    <cellStyle name="Обычный 6 2 3 3" xfId="2280"/>
    <cellStyle name="Обычный 6 2 3 3 2" xfId="3192"/>
    <cellStyle name="Обычный 6 2 3 4" xfId="2390"/>
    <cellStyle name="Обычный 6 2 3 4 2" xfId="3193"/>
    <cellStyle name="Обычный 6 2 3 5" xfId="3189"/>
    <cellStyle name="Обычный 6 2 4" xfId="1608"/>
    <cellStyle name="Обычный 6 2 4 2" xfId="2058"/>
    <cellStyle name="Обычный 6 2 4 2 2" xfId="2552"/>
    <cellStyle name="Обычный 6 2 4 2 2 2" xfId="3196"/>
    <cellStyle name="Обычный 6 2 4 2 3" xfId="3195"/>
    <cellStyle name="Обычный 6 2 4 3" xfId="2289"/>
    <cellStyle name="Обычный 6 2 4 3 2" xfId="3197"/>
    <cellStyle name="Обычный 6 2 4 4" xfId="2399"/>
    <cellStyle name="Обычный 6 2 4 4 2" xfId="3198"/>
    <cellStyle name="Обычный 6 2 4 5" xfId="3194"/>
    <cellStyle name="Обычный 6 2 5" xfId="1402"/>
    <cellStyle name="Обычный 6 2 5 2" xfId="2065"/>
    <cellStyle name="Обычный 6 2 5 2 2" xfId="2558"/>
    <cellStyle name="Обычный 6 2 5 2 2 2" xfId="3201"/>
    <cellStyle name="Обычный 6 2 5 2 3" xfId="3200"/>
    <cellStyle name="Обычный 6 2 5 3" xfId="2405"/>
    <cellStyle name="Обычный 6 2 5 3 2" xfId="3202"/>
    <cellStyle name="Обычный 6 2 5 4" xfId="3199"/>
    <cellStyle name="Обычный 6 2 6" xfId="2048"/>
    <cellStyle name="Обычный 6 2 6 2" xfId="2542"/>
    <cellStyle name="Обычный 6 2 6 2 2" xfId="3204"/>
    <cellStyle name="Обычный 6 2 6 3" xfId="3203"/>
    <cellStyle name="Обычный 6 2 7" xfId="2279"/>
    <cellStyle name="Обычный 6 2 7 2" xfId="3205"/>
    <cellStyle name="Обычный 6 2 8" xfId="2389"/>
    <cellStyle name="Обычный 6 2 8 2" xfId="3206"/>
    <cellStyle name="Обычный 6 2 9" xfId="3188"/>
    <cellStyle name="Обычный 6 3" xfId="180"/>
    <cellStyle name="Обычный 6 3 2" xfId="1405"/>
    <cellStyle name="Обычный 6 3 3" xfId="2110"/>
    <cellStyle name="Обычный 6 4" xfId="1406"/>
    <cellStyle name="Обычный 6 5" xfId="1407"/>
    <cellStyle name="Обычный 6 6" xfId="1408"/>
    <cellStyle name="Обычный 6 6 2" xfId="2050"/>
    <cellStyle name="Обычный 6 6 2 2" xfId="2544"/>
    <cellStyle name="Обычный 6 6 2 2 2" xfId="3209"/>
    <cellStyle name="Обычный 6 6 2 3" xfId="3208"/>
    <cellStyle name="Обычный 6 6 3" xfId="2281"/>
    <cellStyle name="Обычный 6 6 3 2" xfId="3210"/>
    <cellStyle name="Обычный 6 6 4" xfId="2391"/>
    <cellStyle name="Обычный 6 6 4 2" xfId="3211"/>
    <cellStyle name="Обычный 6 6 5" xfId="3207"/>
    <cellStyle name="Обычный 6 7" xfId="1409"/>
    <cellStyle name="Обычный 6 8" xfId="1609"/>
    <cellStyle name="Обычный 6 8 2" xfId="2059"/>
    <cellStyle name="Обычный 6 8 2 2" xfId="2553"/>
    <cellStyle name="Обычный 6 8 2 2 2" xfId="3214"/>
    <cellStyle name="Обычный 6 8 2 3" xfId="3213"/>
    <cellStyle name="Обычный 6 8 3" xfId="2290"/>
    <cellStyle name="Обычный 6 8 3 2" xfId="3215"/>
    <cellStyle name="Обычный 6 8 4" xfId="2400"/>
    <cellStyle name="Обычный 6 8 4 2" xfId="3216"/>
    <cellStyle name="Обычный 6 8 5" xfId="3212"/>
    <cellStyle name="Обычный 6 9" xfId="1401"/>
    <cellStyle name="Обычный 6 9 2" xfId="2066"/>
    <cellStyle name="Обычный 6 9 2 2" xfId="2559"/>
    <cellStyle name="Обычный 6 9 2 2 2" xfId="3219"/>
    <cellStyle name="Обычный 6 9 2 3" xfId="3218"/>
    <cellStyle name="Обычный 6 9 3" xfId="2406"/>
    <cellStyle name="Обычный 6 9 3 2" xfId="3220"/>
    <cellStyle name="Обычный 6 9 4" xfId="3217"/>
    <cellStyle name="Обычный 6_Амортизация_ОС КП ПТС_план_2018" xfId="1410"/>
    <cellStyle name="Обычный 60" xfId="1841"/>
    <cellStyle name="Обычный 60 2" xfId="1861"/>
    <cellStyle name="Обычный 61" xfId="1842"/>
    <cellStyle name="Обычный 61 2" xfId="1862"/>
    <cellStyle name="Обычный 62" xfId="268"/>
    <cellStyle name="Обычный 62 2" xfId="2080"/>
    <cellStyle name="Обычный 62 2 2" xfId="2573"/>
    <cellStyle name="Обычный 62 2 2 2" xfId="3223"/>
    <cellStyle name="Обычный 62 2 3" xfId="3222"/>
    <cellStyle name="Обычный 62 3" xfId="2420"/>
    <cellStyle name="Обычный 62 3 2" xfId="3224"/>
    <cellStyle name="Обычный 62 4" xfId="3221"/>
    <cellStyle name="Обычный 63" xfId="2167"/>
    <cellStyle name="Обычный 64" xfId="1950"/>
    <cellStyle name="Обычный 64 2" xfId="2446"/>
    <cellStyle name="Обычный 64 2 2" xfId="3226"/>
    <cellStyle name="Обычный 64 3" xfId="3225"/>
    <cellStyle name="Обычный 65" xfId="2185"/>
    <cellStyle name="Обычный 65 2" xfId="3227"/>
    <cellStyle name="Обычный 66" xfId="2293"/>
    <cellStyle name="Обычный 66 2" xfId="3228"/>
    <cellStyle name="Обычный 67" xfId="2581"/>
    <cellStyle name="Обычный 67 2" xfId="3229"/>
    <cellStyle name="Обычный 68" xfId="3315"/>
    <cellStyle name="Обычный 69" xfId="3316"/>
    <cellStyle name="Обычный 7" xfId="181"/>
    <cellStyle name="Обычный 7 2" xfId="182"/>
    <cellStyle name="Обычный 7 2 2" xfId="1413"/>
    <cellStyle name="Обычный 7 2 2 2" xfId="1414"/>
    <cellStyle name="Обычный 7 2 2 2 2" xfId="2053"/>
    <cellStyle name="Обычный 7 2 2 2 2 2" xfId="2547"/>
    <cellStyle name="Обычный 7 2 2 2 2 2 2" xfId="3233"/>
    <cellStyle name="Обычный 7 2 2 2 2 3" xfId="3232"/>
    <cellStyle name="Обычный 7 2 2 2 3" xfId="2284"/>
    <cellStyle name="Обычный 7 2 2 2 3 2" xfId="3234"/>
    <cellStyle name="Обычный 7 2 2 2 4" xfId="2394"/>
    <cellStyle name="Обычный 7 2 2 2 4 2" xfId="3235"/>
    <cellStyle name="Обычный 7 2 2 2 5" xfId="3231"/>
    <cellStyle name="Обычный 7 2 2 3" xfId="2052"/>
    <cellStyle name="Обычный 7 2 2 3 2" xfId="2546"/>
    <cellStyle name="Обычный 7 2 2 3 2 2" xfId="3237"/>
    <cellStyle name="Обычный 7 2 2 3 3" xfId="3236"/>
    <cellStyle name="Обычный 7 2 2 4" xfId="2283"/>
    <cellStyle name="Обычный 7 2 2 4 2" xfId="3238"/>
    <cellStyle name="Обычный 7 2 2 5" xfId="2393"/>
    <cellStyle name="Обычный 7 2 2 5 2" xfId="3239"/>
    <cellStyle name="Обычный 7 2 2 6" xfId="3230"/>
    <cellStyle name="Обычный 7 2 3" xfId="1415"/>
    <cellStyle name="Обычный 7 2 3 2" xfId="2054"/>
    <cellStyle name="Обычный 7 2 3 2 2" xfId="2548"/>
    <cellStyle name="Обычный 7 2 3 2 2 2" xfId="3242"/>
    <cellStyle name="Обычный 7 2 3 2 3" xfId="3241"/>
    <cellStyle name="Обычный 7 2 3 3" xfId="2285"/>
    <cellStyle name="Обычный 7 2 3 3 2" xfId="3243"/>
    <cellStyle name="Обычный 7 2 3 4" xfId="2395"/>
    <cellStyle name="Обычный 7 2 3 4 2" xfId="3244"/>
    <cellStyle name="Обычный 7 2 3 5" xfId="3240"/>
    <cellStyle name="Обычный 7 2 4" xfId="1412"/>
    <cellStyle name="Обычный 7 2 4 2" xfId="2064"/>
    <cellStyle name="Обычный 7 2 4 2 2" xfId="2557"/>
    <cellStyle name="Обычный 7 2 4 2 2 2" xfId="3247"/>
    <cellStyle name="Обычный 7 2 4 2 3" xfId="3246"/>
    <cellStyle name="Обычный 7 2 4 3" xfId="2404"/>
    <cellStyle name="Обычный 7 2 4 3 2" xfId="3248"/>
    <cellStyle name="Обычный 7 2 4 4" xfId="3245"/>
    <cellStyle name="Обычный 7 2 5" xfId="2108"/>
    <cellStyle name="Обычный 7 2 6" xfId="2051"/>
    <cellStyle name="Обычный 7 2 6 2" xfId="2545"/>
    <cellStyle name="Обычный 7 2 6 2 2" xfId="3250"/>
    <cellStyle name="Обычный 7 2 6 3" xfId="3249"/>
    <cellStyle name="Обычный 7 2 7" xfId="2282"/>
    <cellStyle name="Обычный 7 2 7 2" xfId="3251"/>
    <cellStyle name="Обычный 7 2 8" xfId="2392"/>
    <cellStyle name="Обычный 7 2 8 2" xfId="3252"/>
    <cellStyle name="Обычный 7 3" xfId="1416"/>
    <cellStyle name="Обычный 7 4" xfId="1417"/>
    <cellStyle name="Обычный 7 5" xfId="1411"/>
    <cellStyle name="Обычный 7 6" xfId="2109"/>
    <cellStyle name="Обычный 8" xfId="183"/>
    <cellStyle name="Обычный 8 10" xfId="2286"/>
    <cellStyle name="Обычный 8 10 2" xfId="3253"/>
    <cellStyle name="Обычный 8 11" xfId="2396"/>
    <cellStyle name="Обычный 8 11 2" xfId="3254"/>
    <cellStyle name="Обычный 8 12" xfId="3317"/>
    <cellStyle name="Обычный 8 2" xfId="184"/>
    <cellStyle name="Обычный 8 2 2" xfId="185"/>
    <cellStyle name="Обычный 8 2 3" xfId="2106"/>
    <cellStyle name="Обычный 8 3" xfId="186"/>
    <cellStyle name="Обычный 8 4" xfId="187"/>
    <cellStyle name="Обычный 8 4 2" xfId="1419"/>
    <cellStyle name="Обычный 8 4 3" xfId="2105"/>
    <cellStyle name="Обычный 8 5" xfId="1420"/>
    <cellStyle name="Обычный 8 5 2" xfId="2056"/>
    <cellStyle name="Обычный 8 5 2 2" xfId="2550"/>
    <cellStyle name="Обычный 8 5 2 2 2" xfId="3257"/>
    <cellStyle name="Обычный 8 5 2 3" xfId="3256"/>
    <cellStyle name="Обычный 8 5 3" xfId="2287"/>
    <cellStyle name="Обычный 8 5 3 2" xfId="3258"/>
    <cellStyle name="Обычный 8 5 4" xfId="2397"/>
    <cellStyle name="Обычный 8 5 4 2" xfId="3259"/>
    <cellStyle name="Обычный 8 5 5" xfId="3255"/>
    <cellStyle name="Обычный 8 6" xfId="1610"/>
    <cellStyle name="Обычный 8 6 2" xfId="2060"/>
    <cellStyle name="Обычный 8 6 2 2" xfId="2554"/>
    <cellStyle name="Обычный 8 6 2 2 2" xfId="3262"/>
    <cellStyle name="Обычный 8 6 2 3" xfId="3261"/>
    <cellStyle name="Обычный 8 6 3" xfId="2291"/>
    <cellStyle name="Обычный 8 6 3 2" xfId="3263"/>
    <cellStyle name="Обычный 8 6 4" xfId="2401"/>
    <cellStyle name="Обычный 8 6 4 2" xfId="3264"/>
    <cellStyle name="Обычный 8 6 5" xfId="3260"/>
    <cellStyle name="Обычный 8 7" xfId="1418"/>
    <cellStyle name="Обычный 8 7 2" xfId="2063"/>
    <cellStyle name="Обычный 8 7 2 2" xfId="2556"/>
    <cellStyle name="Обычный 8 7 2 2 2" xfId="3267"/>
    <cellStyle name="Обычный 8 7 2 3" xfId="3266"/>
    <cellStyle name="Обычный 8 7 3" xfId="2403"/>
    <cellStyle name="Обычный 8 7 3 2" xfId="3268"/>
    <cellStyle name="Обычный 8 7 4" xfId="3265"/>
    <cellStyle name="Обычный 8 8" xfId="2107"/>
    <cellStyle name="Обычный 8 9" xfId="2055"/>
    <cellStyle name="Обычный 8 9 2" xfId="2549"/>
    <cellStyle name="Обычный 8 9 2 2" xfId="3270"/>
    <cellStyle name="Обычный 8 9 3" xfId="3269"/>
    <cellStyle name="Обычный 9" xfId="188"/>
    <cellStyle name="Обычный 9 2" xfId="189"/>
    <cellStyle name="Обычный 9 2 2" xfId="1422"/>
    <cellStyle name="Обычный 9 2 3" xfId="2103"/>
    <cellStyle name="Обычный 9 3" xfId="1421"/>
    <cellStyle name="Обычный 9 4" xfId="2104"/>
    <cellStyle name="Підсумок" xfId="1423"/>
    <cellStyle name="Підсумок 1" xfId="1424"/>
    <cellStyle name="Підсумок 1 2" xfId="1873"/>
    <cellStyle name="Підсумок 2" xfId="1425"/>
    <cellStyle name="Підсумок 2 2" xfId="1872"/>
    <cellStyle name="Підсумок 3" xfId="1426"/>
    <cellStyle name="Підсумок 3 2" xfId="1871"/>
    <cellStyle name="Підсумок 4" xfId="1427"/>
    <cellStyle name="Підсумок 4 2" xfId="1870"/>
    <cellStyle name="Підсумок 5" xfId="1874"/>
    <cellStyle name="Підсумок_ЗапасыЛена2" xfId="1428"/>
    <cellStyle name="Плохой 2" xfId="190"/>
    <cellStyle name="Плохой 2 2" xfId="1429"/>
    <cellStyle name="Плохой 2 3" xfId="1430"/>
    <cellStyle name="Плохой 2 4" xfId="1431"/>
    <cellStyle name="Плохой 3" xfId="1432"/>
    <cellStyle name="Плохой 4" xfId="1433"/>
    <cellStyle name="Плохой 5" xfId="1434"/>
    <cellStyle name="Поганий" xfId="1435"/>
    <cellStyle name="Поганий 1" xfId="1436"/>
    <cellStyle name="Поганий 2" xfId="1437"/>
    <cellStyle name="Поганий 3" xfId="1438"/>
    <cellStyle name="Поганий 4" xfId="1439"/>
    <cellStyle name="Поганий_ЗапасыЛена2" xfId="1440"/>
    <cellStyle name="Пояснение 2" xfId="191"/>
    <cellStyle name="Пояснение 2 2" xfId="1441"/>
    <cellStyle name="Пояснение 2 3" xfId="1442"/>
    <cellStyle name="Пояснение 2 4" xfId="1772"/>
    <cellStyle name="Пояснение 3" xfId="1443"/>
    <cellStyle name="Пояснение 4" xfId="1444"/>
    <cellStyle name="Пояснение 5" xfId="1445"/>
    <cellStyle name="Пояснение 6" xfId="1446"/>
    <cellStyle name="Примечание 2" xfId="192"/>
    <cellStyle name="Примечание 2 2" xfId="1448"/>
    <cellStyle name="Примечание 2 2 2" xfId="1932"/>
    <cellStyle name="Примечание 2 3" xfId="1449"/>
    <cellStyle name="Примечание 2 3 2" xfId="1933"/>
    <cellStyle name="Примечание 2 4" xfId="1450"/>
    <cellStyle name="Примечание 2 4 2" xfId="1934"/>
    <cellStyle name="Примечание 2 5" xfId="1451"/>
    <cellStyle name="Примечание 2 5 2" xfId="1794"/>
    <cellStyle name="Примечание 2 5 2 2" xfId="1936"/>
    <cellStyle name="Примечание 2 5 3" xfId="1935"/>
    <cellStyle name="Примечание 2 6" xfId="1452"/>
    <cellStyle name="Примечание 2 6 2" xfId="1937"/>
    <cellStyle name="Примечание 2 7" xfId="1931"/>
    <cellStyle name="Примечание 2 8" xfId="1447"/>
    <cellStyle name="Примечание 2 9" xfId="2102"/>
    <cellStyle name="Примечание 3" xfId="1453"/>
    <cellStyle name="Примечание 3 2" xfId="1795"/>
    <cellStyle name="Примечание 3 2 2" xfId="1939"/>
    <cellStyle name="Примечание 3 3" xfId="1938"/>
    <cellStyle name="Примечание 4" xfId="1454"/>
    <cellStyle name="Примечание 4 2" xfId="1940"/>
    <cellStyle name="Примечание 5" xfId="1455"/>
    <cellStyle name="Примечание 5 2" xfId="1941"/>
    <cellStyle name="Примечание 6" xfId="1456"/>
    <cellStyle name="Примечание 6 2" xfId="1942"/>
    <cellStyle name="Примечание 7" xfId="1457"/>
    <cellStyle name="Примечание 7 2" xfId="1943"/>
    <cellStyle name="Примітка" xfId="1458"/>
    <cellStyle name="Примітка 1" xfId="1459"/>
    <cellStyle name="Примітка 1 2" xfId="1945"/>
    <cellStyle name="Примітка 2" xfId="1460"/>
    <cellStyle name="Примітка 2 2" xfId="1946"/>
    <cellStyle name="Примітка 3" xfId="1461"/>
    <cellStyle name="Примітка 3 2" xfId="1947"/>
    <cellStyle name="Примітка 4" xfId="1462"/>
    <cellStyle name="Примітка 4 2" xfId="1948"/>
    <cellStyle name="Примітка 5" xfId="1944"/>
    <cellStyle name="Примітка_ЗапасыЛена2" xfId="1463"/>
    <cellStyle name="Процентный" xfId="226" builtinId="5"/>
    <cellStyle name="Процентный 10" xfId="1464"/>
    <cellStyle name="Процентный 11" xfId="1465"/>
    <cellStyle name="Процентный 12" xfId="1466"/>
    <cellStyle name="Процентный 13" xfId="1467"/>
    <cellStyle name="Процентный 14" xfId="1468"/>
    <cellStyle name="Процентный 15" xfId="1469"/>
    <cellStyle name="Процентный 16" xfId="1611"/>
    <cellStyle name="Процентный 16 2" xfId="1796"/>
    <cellStyle name="Процентный 16 3" xfId="2061"/>
    <cellStyle name="Процентный 16 3 2" xfId="2555"/>
    <cellStyle name="Процентный 16 3 2 2" xfId="3273"/>
    <cellStyle name="Процентный 16 3 3" xfId="3272"/>
    <cellStyle name="Процентный 16 4" xfId="2292"/>
    <cellStyle name="Процентный 16 4 2" xfId="3274"/>
    <cellStyle name="Процентный 16 5" xfId="2402"/>
    <cellStyle name="Процентный 16 5 2" xfId="3275"/>
    <cellStyle name="Процентный 16 6" xfId="3271"/>
    <cellStyle name="Процентный 17" xfId="1843"/>
    <cellStyle name="Процентный 18" xfId="2088"/>
    <cellStyle name="Процентный 2" xfId="8"/>
    <cellStyle name="Процентный 2 10" xfId="1470"/>
    <cellStyle name="Процентный 2 11" xfId="1471"/>
    <cellStyle name="Процентный 2 12" xfId="1472"/>
    <cellStyle name="Процентный 2 13" xfId="1473"/>
    <cellStyle name="Процентный 2 14" xfId="1474"/>
    <cellStyle name="Процентный 2 15" xfId="1475"/>
    <cellStyle name="Процентный 2 16" xfId="1476"/>
    <cellStyle name="Процентный 2 17" xfId="1477"/>
    <cellStyle name="Процентный 2 18" xfId="1478"/>
    <cellStyle name="Процентный 2 19" xfId="1479"/>
    <cellStyle name="Процентный 2 2" xfId="193"/>
    <cellStyle name="Процентный 2 2 2" xfId="194"/>
    <cellStyle name="Процентный 2 2 2 2" xfId="1798"/>
    <cellStyle name="Процентный 2 2 3" xfId="1480"/>
    <cellStyle name="Процентный 2 2 4" xfId="1797"/>
    <cellStyle name="Процентный 2 2 5" xfId="2101"/>
    <cellStyle name="Процентный 2 20" xfId="1481"/>
    <cellStyle name="Процентный 2 21" xfId="1482"/>
    <cellStyle name="Процентный 2 22" xfId="1773"/>
    <cellStyle name="Процентный 2 23" xfId="2163"/>
    <cellStyle name="Процентный 2 3" xfId="195"/>
    <cellStyle name="Процентный 2 3 2" xfId="1483"/>
    <cellStyle name="Процентный 2 3 3" xfId="2100"/>
    <cellStyle name="Процентный 2 4" xfId="1484"/>
    <cellStyle name="Процентный 2 5" xfId="1485"/>
    <cellStyle name="Процентный 2 6" xfId="1486"/>
    <cellStyle name="Процентный 2 7" xfId="1487"/>
    <cellStyle name="Процентный 2 8" xfId="1488"/>
    <cellStyle name="Процентный 2 9" xfId="1489"/>
    <cellStyle name="Процентный 2_Директор 2011-Шаблон" xfId="1490"/>
    <cellStyle name="Процентный 3" xfId="196"/>
    <cellStyle name="Процентный 3 2" xfId="197"/>
    <cellStyle name="Процентный 3 2 2" xfId="1493"/>
    <cellStyle name="Процентный 3 2 2 2" xfId="1494"/>
    <cellStyle name="Процентный 3 2 3" xfId="1495"/>
    <cellStyle name="Процентный 3 2 4" xfId="1492"/>
    <cellStyle name="Процентный 3 2 5" xfId="2098"/>
    <cellStyle name="Процентный 3 3" xfId="1496"/>
    <cellStyle name="Процентный 3 4" xfId="1497"/>
    <cellStyle name="Процентный 3 5" xfId="1491"/>
    <cellStyle name="Процентный 3 6" xfId="2099"/>
    <cellStyle name="Процентный 4" xfId="198"/>
    <cellStyle name="Процентный 4 2" xfId="1498"/>
    <cellStyle name="Процентный 4 2 2" xfId="1799"/>
    <cellStyle name="Процентный 4 3" xfId="1499"/>
    <cellStyle name="Процентный 4 3 2" xfId="1800"/>
    <cellStyle name="Процентный 5" xfId="199"/>
    <cellStyle name="Процентный 5 2" xfId="1801"/>
    <cellStyle name="Процентный 6" xfId="1500"/>
    <cellStyle name="Процентный 6 2" xfId="1501"/>
    <cellStyle name="Процентный 6 2 2" xfId="1502"/>
    <cellStyle name="Процентный 6 3" xfId="1503"/>
    <cellStyle name="Процентный 7" xfId="1504"/>
    <cellStyle name="Процентный 8" xfId="1505"/>
    <cellStyle name="Процентный 9" xfId="1506"/>
    <cellStyle name="Результат" xfId="1507"/>
    <cellStyle name="Результат 1" xfId="1508"/>
    <cellStyle name="Результат 1 1" xfId="1509"/>
    <cellStyle name="Результат 1 1 2" xfId="1867"/>
    <cellStyle name="Результат 1 2" xfId="1868"/>
    <cellStyle name="Результат 1_УГПБ" xfId="1510"/>
    <cellStyle name="Результат 10" xfId="2171"/>
    <cellStyle name="Результат 2" xfId="1511"/>
    <cellStyle name="Результат 2 2" xfId="1866"/>
    <cellStyle name="Результат 3" xfId="1512"/>
    <cellStyle name="Результат 3 2" xfId="1865"/>
    <cellStyle name="Результат 4" xfId="1513"/>
    <cellStyle name="Результат 4 2" xfId="1864"/>
    <cellStyle name="Результат 5" xfId="1514"/>
    <cellStyle name="Результат 5 2" xfId="1863"/>
    <cellStyle name="Результат 6" xfId="1869"/>
    <cellStyle name="Результат 7" xfId="1949"/>
    <cellStyle name="Результат 8" xfId="2062"/>
    <cellStyle name="Результат 9" xfId="2169"/>
    <cellStyle name="Связанная ячейка 2" xfId="200"/>
    <cellStyle name="Связанная ячейка 2 2" xfId="1515"/>
    <cellStyle name="Связанная ячейка 3" xfId="1516"/>
    <cellStyle name="Середній" xfId="1517"/>
    <cellStyle name="Середній 1" xfId="1518"/>
    <cellStyle name="Середній 2" xfId="1519"/>
    <cellStyle name="Середній 3" xfId="1520"/>
    <cellStyle name="Середній 4" xfId="1521"/>
    <cellStyle name="Середній_ЗапасыЛена2" xfId="1522"/>
    <cellStyle name="Стиль 1" xfId="1523"/>
    <cellStyle name="Стиль 1 2" xfId="1524"/>
    <cellStyle name="Стиль 1_Директор 2011-Шаблон" xfId="1525"/>
    <cellStyle name="Стиль ПЭО" xfId="1526"/>
    <cellStyle name="Стиль_названий" xfId="1527"/>
    <cellStyle name="Текст попередження" xfId="1528"/>
    <cellStyle name="Текст попередження 1" xfId="1529"/>
    <cellStyle name="Текст попередження 2" xfId="1530"/>
    <cellStyle name="Текст попередження 3" xfId="1531"/>
    <cellStyle name="Текст попередження 4" xfId="1532"/>
    <cellStyle name="Текст попередження_ЗапасыЛена2" xfId="1533"/>
    <cellStyle name="Текст пояснення" xfId="1534"/>
    <cellStyle name="Текст пояснення 1" xfId="1535"/>
    <cellStyle name="Текст пояснення 2" xfId="1536"/>
    <cellStyle name="Текст пояснення 3" xfId="1537"/>
    <cellStyle name="Текст пояснення 4" xfId="1538"/>
    <cellStyle name="Текст пояснення_ЗапасыЛена2" xfId="1539"/>
    <cellStyle name="Текст предупреждения 2" xfId="201"/>
    <cellStyle name="Текст предупреждения 2 2" xfId="1540"/>
    <cellStyle name="Текст предупреждения 3" xfId="1541"/>
    <cellStyle name="Тысячи [0]_1.62" xfId="1542"/>
    <cellStyle name="Тысячи_1.62" xfId="1543"/>
    <cellStyle name="Финансовый [0] 2" xfId="202"/>
    <cellStyle name="Финансовый 10" xfId="1544"/>
    <cellStyle name="Финансовый 11" xfId="1545"/>
    <cellStyle name="Финансовый 12" xfId="1546"/>
    <cellStyle name="Финансовый 13" xfId="1547"/>
    <cellStyle name="Финансовый 14" xfId="1548"/>
    <cellStyle name="Финансовый 15" xfId="1549"/>
    <cellStyle name="Финансовый 16" xfId="1550"/>
    <cellStyle name="Финансовый 17" xfId="1551"/>
    <cellStyle name="Финансовый 18" xfId="1552"/>
    <cellStyle name="Финансовый 19" xfId="1553"/>
    <cellStyle name="Финансовый 2" xfId="3"/>
    <cellStyle name="Финансовый 2 10" xfId="1554"/>
    <cellStyle name="Финансовый 2 10 2" xfId="1802"/>
    <cellStyle name="Финансовый 2 11" xfId="1555"/>
    <cellStyle name="Финансовый 2 11 2" xfId="1803"/>
    <cellStyle name="Финансовый 2 12" xfId="1556"/>
    <cellStyle name="Финансовый 2 12 2" xfId="1804"/>
    <cellStyle name="Финансовый 2 13" xfId="1557"/>
    <cellStyle name="Финансовый 2 13 2" xfId="1805"/>
    <cellStyle name="Финансовый 2 14" xfId="1558"/>
    <cellStyle name="Финансовый 2 14 2" xfId="1806"/>
    <cellStyle name="Финансовый 2 15" xfId="1559"/>
    <cellStyle name="Финансовый 2 15 2" xfId="1807"/>
    <cellStyle name="Финансовый 2 16" xfId="1560"/>
    <cellStyle name="Финансовый 2 16 2" xfId="1808"/>
    <cellStyle name="Финансовый 2 17" xfId="1561"/>
    <cellStyle name="Финансовый 2 17 2" xfId="1809"/>
    <cellStyle name="Финансовый 2 18" xfId="1562"/>
    <cellStyle name="Финансовый 2 19" xfId="1563"/>
    <cellStyle name="Финансовый 2 2" xfId="203"/>
    <cellStyle name="Финансовый 2 2 2" xfId="204"/>
    <cellStyle name="Финансовый 2 2 2 2" xfId="1564"/>
    <cellStyle name="Финансовый 2 2 2 3" xfId="2097"/>
    <cellStyle name="Финансовый 2 2 3" xfId="1565"/>
    <cellStyle name="Финансовый 2 2 3 2" xfId="1810"/>
    <cellStyle name="Финансовый 2 2 4" xfId="1566"/>
    <cellStyle name="Финансовый 2 20" xfId="1567"/>
    <cellStyle name="Финансовый 2 21" xfId="1568"/>
    <cellStyle name="Финансовый 2 22" xfId="1569"/>
    <cellStyle name="Финансовый 2 23" xfId="1570"/>
    <cellStyle name="Финансовый 2 24" xfId="2166"/>
    <cellStyle name="Финансовый 2 3" xfId="205"/>
    <cellStyle name="Финансовый 2 3 2" xfId="1811"/>
    <cellStyle name="Финансовый 2 3 3" xfId="1571"/>
    <cellStyle name="Финансовый 2 3 4" xfId="2096"/>
    <cellStyle name="Финансовый 2 4" xfId="206"/>
    <cellStyle name="Финансовый 2 4 2" xfId="1812"/>
    <cellStyle name="Финансовый 2 4 3" xfId="1572"/>
    <cellStyle name="Финансовый 2 4 4" xfId="2095"/>
    <cellStyle name="Финансовый 2 5" xfId="207"/>
    <cellStyle name="Финансовый 2 5 2" xfId="1813"/>
    <cellStyle name="Финансовый 2 5 3" xfId="1573"/>
    <cellStyle name="Финансовый 2 5 4" xfId="2094"/>
    <cellStyle name="Финансовый 2 6" xfId="208"/>
    <cellStyle name="Финансовый 2 6 2" xfId="1814"/>
    <cellStyle name="Финансовый 2 6 3" xfId="1574"/>
    <cellStyle name="Финансовый 2 6 4" xfId="2093"/>
    <cellStyle name="Финансовый 2 7" xfId="260"/>
    <cellStyle name="Финансовый 2 7 2" xfId="1815"/>
    <cellStyle name="Финансовый 2 7 3" xfId="1575"/>
    <cellStyle name="Финансовый 2 7 4" xfId="2086"/>
    <cellStyle name="Финансовый 2 8" xfId="1576"/>
    <cellStyle name="Финансовый 2 8 2" xfId="1816"/>
    <cellStyle name="Финансовый 2 9" xfId="1577"/>
    <cellStyle name="Финансовый 2 9 2" xfId="1817"/>
    <cellStyle name="Финансовый 2_Директор 2011-Шаблон" xfId="1578"/>
    <cellStyle name="Финансовый 20" xfId="1579"/>
    <cellStyle name="Финансовый 21" xfId="1580"/>
    <cellStyle name="Финансовый 22" xfId="2085"/>
    <cellStyle name="Финансовый 23" xfId="2173"/>
    <cellStyle name="Финансовый 24" xfId="2174"/>
    <cellStyle name="Финансовый 25" xfId="2172"/>
    <cellStyle name="Финансовый 26" xfId="2175"/>
    <cellStyle name="Финансовый 27" xfId="2177"/>
    <cellStyle name="Финансовый 28" xfId="2181"/>
    <cellStyle name="Финансовый 29" xfId="2182"/>
    <cellStyle name="Финансовый 3" xfId="4"/>
    <cellStyle name="Финансовый 3 2" xfId="209"/>
    <cellStyle name="Финансовый 3 2 2" xfId="1581"/>
    <cellStyle name="Финансовый 3 3" xfId="210"/>
    <cellStyle name="Финансовый 3 4" xfId="211"/>
    <cellStyle name="Финансовый 3 4 2" xfId="1582"/>
    <cellStyle name="Финансовый 3 4 3" xfId="2092"/>
    <cellStyle name="Финансовый 3 5" xfId="1583"/>
    <cellStyle name="Финансовый 3 6" xfId="1584"/>
    <cellStyle name="Финансовый 3 7" xfId="1585"/>
    <cellStyle name="Финансовый 3 8" xfId="1586"/>
    <cellStyle name="Финансовый 30" xfId="2178"/>
    <cellStyle name="Финансовый 31" xfId="2176"/>
    <cellStyle name="Финансовый 32" xfId="2180"/>
    <cellStyle name="Финансовый 33" xfId="2179"/>
    <cellStyle name="Финансовый 34" xfId="2183"/>
    <cellStyle name="Финансовый 35" xfId="2184"/>
    <cellStyle name="Финансовый 4" xfId="212"/>
    <cellStyle name="Финансовый 4 2" xfId="1588"/>
    <cellStyle name="Финансовый 4 2 2" xfId="1819"/>
    <cellStyle name="Финансовый 4 3" xfId="1589"/>
    <cellStyle name="Финансовый 4 3 2" xfId="1820"/>
    <cellStyle name="Финансовый 4 4" xfId="1590"/>
    <cellStyle name="Финансовый 4 5" xfId="1591"/>
    <cellStyle name="Финансовый 4 6" xfId="1592"/>
    <cellStyle name="Финансовый 4 7" xfId="1593"/>
    <cellStyle name="Финансовый 4 7 2" xfId="1821"/>
    <cellStyle name="Финансовый 4 8" xfId="1818"/>
    <cellStyle name="Финансовый 4 9" xfId="1587"/>
    <cellStyle name="Финансовый 5" xfId="1594"/>
    <cellStyle name="Финансовый 5 2" xfId="1822"/>
    <cellStyle name="Финансовый 6" xfId="1595"/>
    <cellStyle name="Финансовый 7" xfId="1596"/>
    <cellStyle name="Финансовый 8" xfId="1597"/>
    <cellStyle name="Финансовый 9" xfId="1598"/>
    <cellStyle name="Фінансовий 2" xfId="213"/>
    <cellStyle name="Хороший 2" xfId="214"/>
    <cellStyle name="Хороший 2 2" xfId="1599"/>
    <cellStyle name="Хороший 2 3" xfId="1600"/>
    <cellStyle name="Хороший 2 4" xfId="1601"/>
    <cellStyle name="Хороший 3" xfId="1602"/>
    <cellStyle name="Хороший 4" xfId="1603"/>
    <cellStyle name="числовой" xfId="1604"/>
    <cellStyle name="Ю" xfId="1605"/>
    <cellStyle name="Ю-FreeSet_10" xfId="1606"/>
  </cellStyles>
  <dxfs count="5">
    <dxf>
      <font>
        <b/>
        <i val="0"/>
      </font>
      <fill>
        <patternFill>
          <bgColor rgb="FFFF0000"/>
        </patternFill>
      </fill>
    </dxf>
    <dxf>
      <font>
        <b/>
        <i val="0"/>
      </font>
      <fill>
        <patternFill>
          <bgColor rgb="FFFF0000"/>
        </patternFill>
      </fill>
    </dxf>
    <dxf>
      <font>
        <color theme="0"/>
      </font>
    </dxf>
    <dxf>
      <font>
        <b/>
        <i val="0"/>
      </font>
      <fill>
        <patternFill>
          <bgColor rgb="FFFF0000"/>
        </patternFill>
      </fill>
    </dxf>
    <dxf>
      <font>
        <b/>
        <i val="0"/>
      </font>
      <fill>
        <patternFill>
          <bgColor rgb="FFFF0000"/>
        </patternFill>
      </fill>
    </dxf>
  </dxfs>
  <tableStyles count="0" defaultTableStyle="TableStyleMedium2" defaultPivotStyle="PivotStyleMedium9"/>
  <colors>
    <mruColors>
      <color rgb="FFFFCC00"/>
      <color rgb="FF00FFFF"/>
      <color rgb="FFEC20C5"/>
      <color rgb="FFFF7C80"/>
      <color rgb="FF8F31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Olena/Desktop/Users/kot/Downloads/&#1060;&#1072;&#1081;&#1083;%20&#1055;&#1045;&#1056;&#1045;&#1042;&#1030;&#1056;&#1050;&#1048;/&#1057;&#1077;&#1088;&#1077;&#1076;&#1085;&#1100;&#1086;&#1079;&#1074;&#1072;&#1078;&#1077;&#1085;&#1077;%20&#1086;&#1089;&#1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lena/Desktop/Users/kot/Downloads/&#1047;&#1074;&#1077;&#1076;&#1077;&#1085;&#1080;&#1081;%20&#1088;&#1086;&#1079;&#1088;&#1072;&#1093;&#1091;&#1085;&#1086;&#1082;%20&#1090;&#1072;&#1088;&#1080;&#1092;&#1110;&#1074;%20&#1085;&#1072;%20&#1090;&#1077;&#1087;&#1083;&#1086;&#1074;&#1091;%20&#1077;&#1085;&#1077;&#1088;&#1075;&#1110;&#1102;%20(new)%20%2021.05.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Olena/Desktop/Users/&#1070;&#1083;&#1110;&#1103;/AppData/Roaming/Microsoft/Excel/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1088;&#1086;&#1073;&#1086;&#1090;&#1072;\&#1056;&#1077;&#1108;&#1089;&#1090;&#1088;%20&#1073;&#1091;&#1076;&#1080;&#1085;&#1082;&#1110;&#1074;%20&#1077;&#1090;&#1072;&#1083;&#1086;&#1085;_&#1088;&#1086;&#1073;&#1086;&#1095;&#1080;&#108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 val="1_Структура по елементах"/>
      <sheetName val="Inform"/>
      <sheetName val="Ini"/>
      <sheetName val="м_812"/>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S208">
            <v>168.1</v>
          </cell>
          <cell r="X208">
            <v>178.86</v>
          </cell>
          <cell r="Y208">
            <v>194.05</v>
          </cell>
          <cell r="Z208">
            <v>168.06</v>
          </cell>
          <cell r="AC208">
            <v>179.72</v>
          </cell>
          <cell r="AD208">
            <v>193.34</v>
          </cell>
          <cell r="AE208">
            <v>168.25</v>
          </cell>
          <cell r="AJ208">
            <v>0</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8">
          <cell r="AF8" t="str">
            <v>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8">
          <cell r="AF8" t="str">
            <v>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assump"/>
      <sheetName val="м_812"/>
      <sheetName val="СправСтатей"/>
      <sheetName val="СправСтатейРасхУК"/>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 val="Основн информ"/>
      <sheetName val="Dirs"/>
      <sheetName val="Total"/>
      <sheetName val="Setup"/>
      <sheetName val="Ф2"/>
      <sheetName val="МТР Газ України"/>
      <sheetName val="PEV20002"/>
      <sheetName val="KOEF"/>
      <sheetName val="PEV20002.xls"/>
      <sheetName val="факт"/>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v>0</v>
          </cell>
          <cell r="AJ207">
            <v>0</v>
          </cell>
          <cell r="AK207">
            <v>68498</v>
          </cell>
          <cell r="AL207">
            <v>45429</v>
          </cell>
        </row>
        <row r="208">
          <cell r="S208">
            <v>168.1</v>
          </cell>
          <cell r="X208">
            <v>178.86</v>
          </cell>
          <cell r="Y208">
            <v>194.05</v>
          </cell>
          <cell r="Z208">
            <v>168.06</v>
          </cell>
          <cell r="AC208">
            <v>179.72</v>
          </cell>
          <cell r="AD208">
            <v>193.34</v>
          </cell>
          <cell r="AE208">
            <v>168.25</v>
          </cell>
          <cell r="AJ208">
            <v>0</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v>0</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efreshError="1">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v>0</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v>0</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v>0</v>
          </cell>
          <cell r="AG216">
            <v>0</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v>0</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v>0</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v>0</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v>0</v>
          </cell>
          <cell r="AJ201">
            <v>36748</v>
          </cell>
          <cell r="AK201">
            <v>255.23</v>
          </cell>
          <cell r="AL201">
            <v>460.42</v>
          </cell>
          <cell r="AM201">
            <v>171.34</v>
          </cell>
          <cell r="AN201">
            <v>41.55</v>
          </cell>
          <cell r="AO201">
            <v>41.55</v>
          </cell>
          <cell r="AP201">
            <v>41.55</v>
          </cell>
          <cell r="AQ201">
            <v>0</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v>0</v>
          </cell>
          <cell r="AG216">
            <v>0</v>
          </cell>
          <cell r="AJ216">
            <v>203.98</v>
          </cell>
          <cell r="AK216">
            <v>362</v>
          </cell>
          <cell r="AL216">
            <v>136.72</v>
          </cell>
          <cell r="AN216">
            <v>152.16999999999999</v>
          </cell>
          <cell r="AO216">
            <v>152.16999999999999</v>
          </cell>
          <cell r="AP216">
            <v>152.16999999999999</v>
          </cell>
          <cell r="AQ216">
            <v>0</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v>0</v>
          </cell>
          <cell r="AJ201">
            <v>0</v>
          </cell>
          <cell r="AK201">
            <v>255.23</v>
          </cell>
          <cell r="AL201">
            <v>460.42</v>
          </cell>
          <cell r="AM201">
            <v>171.34</v>
          </cell>
          <cell r="AN201">
            <v>41.55</v>
          </cell>
          <cell r="AO201">
            <v>41.55</v>
          </cell>
          <cell r="AP201">
            <v>41.55</v>
          </cell>
          <cell r="AQ201">
            <v>0</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v>0</v>
          </cell>
          <cell r="AJ206">
            <v>0</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v>0</v>
          </cell>
          <cell r="AJ206">
            <v>0</v>
          </cell>
          <cell r="AK206">
            <v>255.23</v>
          </cell>
          <cell r="AL206">
            <v>460.42</v>
          </cell>
          <cell r="AM206">
            <v>171.34</v>
          </cell>
        </row>
        <row r="207">
          <cell r="S207">
            <v>169.12</v>
          </cell>
          <cell r="X207">
            <v>186.02</v>
          </cell>
          <cell r="Y207">
            <v>223.34</v>
          </cell>
          <cell r="Z207">
            <v>169.27</v>
          </cell>
          <cell r="AC207">
            <v>192.08</v>
          </cell>
          <cell r="AD207">
            <v>239.38</v>
          </cell>
          <cell r="AE207">
            <v>169.09</v>
          </cell>
          <cell r="AI207">
            <v>0</v>
          </cell>
          <cell r="AJ207">
            <v>0</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S208">
            <v>168.1</v>
          </cell>
          <cell r="X208">
            <v>178.86</v>
          </cell>
          <cell r="Y208">
            <v>194.05</v>
          </cell>
          <cell r="Z208">
            <v>168.06</v>
          </cell>
          <cell r="AC208">
            <v>179.72</v>
          </cell>
          <cell r="AD208">
            <v>193.34</v>
          </cell>
          <cell r="AE208">
            <v>168.25</v>
          </cell>
          <cell r="AJ208">
            <v>0</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v>0</v>
          </cell>
          <cell r="AG206">
            <v>0</v>
          </cell>
          <cell r="AH206">
            <v>182.35</v>
          </cell>
          <cell r="AJ206">
            <v>231.04</v>
          </cell>
          <cell r="AK206">
            <v>169.16</v>
          </cell>
          <cell r="AL206">
            <v>121.7</v>
          </cell>
          <cell r="AM206">
            <v>121.7</v>
          </cell>
          <cell r="AN206">
            <v>121.7</v>
          </cell>
          <cell r="AO206">
            <v>0</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v>0</v>
          </cell>
          <cell r="AJ207">
            <v>0</v>
          </cell>
          <cell r="AK207">
            <v>169.91</v>
          </cell>
          <cell r="AL207">
            <v>169.8</v>
          </cell>
          <cell r="AM207">
            <v>169.97</v>
          </cell>
          <cell r="AO207">
            <v>41.55</v>
          </cell>
          <cell r="AP207">
            <v>41.55</v>
          </cell>
          <cell r="AQ207">
            <v>41.55</v>
          </cell>
          <cell r="AR207">
            <v>0</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v>0</v>
          </cell>
          <cell r="AJ207">
            <v>0</v>
          </cell>
          <cell r="AK207">
            <v>168.22</v>
          </cell>
          <cell r="AL207">
            <v>168.32</v>
          </cell>
          <cell r="AM207">
            <v>168.11</v>
          </cell>
          <cell r="AO207">
            <v>41.55</v>
          </cell>
          <cell r="AP207">
            <v>41.55</v>
          </cell>
          <cell r="AQ207">
            <v>41.55</v>
          </cell>
          <cell r="AR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v>0</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v>0</v>
          </cell>
          <cell r="AJ207">
            <v>0</v>
          </cell>
          <cell r="AK207">
            <v>0</v>
          </cell>
          <cell r="AL207">
            <v>168.32</v>
          </cell>
          <cell r="AM207">
            <v>168.11</v>
          </cell>
          <cell r="AO207">
            <v>41.55</v>
          </cell>
          <cell r="AP207">
            <v>41.55</v>
          </cell>
          <cell r="AQ207">
            <v>41.55</v>
          </cell>
          <cell r="AR207">
            <v>0</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v>0</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v>0</v>
          </cell>
          <cell r="AJ207">
            <v>0</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v>0</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v>0</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v>0</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v>0</v>
          </cell>
          <cell r="T180">
            <v>0</v>
          </cell>
          <cell r="U180" t="e">
            <v>#REF!</v>
          </cell>
          <cell r="V180" t="e">
            <v>#REF!</v>
          </cell>
          <cell r="W180" t="e">
            <v>#REF!</v>
          </cell>
          <cell r="X180">
            <v>121.7</v>
          </cell>
          <cell r="Y180">
            <v>121.7</v>
          </cell>
          <cell r="Z180">
            <v>121.7</v>
          </cell>
          <cell r="AA180">
            <v>0</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v>0</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v>0</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v>0</v>
          </cell>
          <cell r="T180">
            <v>0</v>
          </cell>
          <cell r="U180" t="e">
            <v>#REF!</v>
          </cell>
          <cell r="V180" t="e">
            <v>#REF!</v>
          </cell>
          <cell r="W180" t="e">
            <v>#REF!</v>
          </cell>
          <cell r="X180">
            <v>121.7</v>
          </cell>
          <cell r="Y180">
            <v>121.7</v>
          </cell>
          <cell r="Z180">
            <v>121.7</v>
          </cell>
          <cell r="AA180">
            <v>0</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v>0</v>
          </cell>
          <cell r="T187">
            <v>0</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v>0</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v>0</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v>0</v>
          </cell>
          <cell r="T180">
            <v>0</v>
          </cell>
          <cell r="U180">
            <v>8.5</v>
          </cell>
          <cell r="V180" t="e">
            <v>#REF!</v>
          </cell>
          <cell r="W180">
            <v>0</v>
          </cell>
          <cell r="X180">
            <v>121.7</v>
          </cell>
          <cell r="Y180">
            <v>121.7</v>
          </cell>
          <cell r="Z180">
            <v>103.9</v>
          </cell>
          <cell r="AA180">
            <v>0</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v>0</v>
          </cell>
          <cell r="T187">
            <v>0</v>
          </cell>
          <cell r="U187">
            <v>20620</v>
          </cell>
          <cell r="V187">
            <v>12849</v>
          </cell>
          <cell r="W187">
            <v>209.13</v>
          </cell>
          <cell r="X187">
            <v>216.06</v>
          </cell>
          <cell r="Y187">
            <v>205.24</v>
          </cell>
          <cell r="Z187">
            <v>130.99</v>
          </cell>
          <cell r="AA187">
            <v>130.99</v>
          </cell>
          <cell r="AB187">
            <v>130.99</v>
          </cell>
          <cell r="AC187">
            <v>0</v>
          </cell>
        </row>
        <row r="188">
          <cell r="J188">
            <v>122.35</v>
          </cell>
          <cell r="M188">
            <v>135.26</v>
          </cell>
          <cell r="N188">
            <v>135.26</v>
          </cell>
          <cell r="O188">
            <v>135.25</v>
          </cell>
          <cell r="P188">
            <v>134.22999999999999</v>
          </cell>
          <cell r="Q188">
            <v>134.22</v>
          </cell>
          <cell r="R188">
            <v>134.24</v>
          </cell>
          <cell r="S188">
            <v>0</v>
          </cell>
          <cell r="T188">
            <v>0</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v>0</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v>0</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v>0</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v>0</v>
          </cell>
          <cell r="T188">
            <v>0</v>
          </cell>
          <cell r="U188">
            <v>133.81</v>
          </cell>
          <cell r="V188">
            <v>134.83000000000001</v>
          </cell>
          <cell r="W188">
            <v>132.16</v>
          </cell>
          <cell r="X188" t="e">
            <v>#REF!</v>
          </cell>
          <cell r="Y188" t="e">
            <v>#REF!</v>
          </cell>
          <cell r="Z188">
            <v>52</v>
          </cell>
          <cell r="AA188">
            <v>52</v>
          </cell>
          <cell r="AC188">
            <v>130.99</v>
          </cell>
          <cell r="AD188">
            <v>130.99</v>
          </cell>
          <cell r="AE188">
            <v>130.99</v>
          </cell>
          <cell r="AF188">
            <v>0</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v>0</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0</v>
          </cell>
          <cell r="T188">
            <v>0</v>
          </cell>
          <cell r="U188">
            <v>133.81</v>
          </cell>
          <cell r="V188">
            <v>134.83000000000001</v>
          </cell>
          <cell r="W188">
            <v>132.16</v>
          </cell>
          <cell r="X188" t="e">
            <v>#REF!</v>
          </cell>
          <cell r="Y188" t="e">
            <v>#REF!</v>
          </cell>
          <cell r="Z188">
            <v>52</v>
          </cell>
          <cell r="AA188">
            <v>52</v>
          </cell>
          <cell r="AC188">
            <v>130.99</v>
          </cell>
          <cell r="AD188">
            <v>130.99</v>
          </cell>
          <cell r="AE188">
            <v>130.99</v>
          </cell>
          <cell r="AF188">
            <v>0</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v>0</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v>0</v>
          </cell>
          <cell r="U188">
            <v>133.81</v>
          </cell>
          <cell r="V188">
            <v>134.83000000000001</v>
          </cell>
          <cell r="W188">
            <v>132.16</v>
          </cell>
          <cell r="X188">
            <v>116.9</v>
          </cell>
          <cell r="AC188">
            <v>111.7</v>
          </cell>
          <cell r="AD188">
            <v>130.99</v>
          </cell>
          <cell r="AE188">
            <v>130.99</v>
          </cell>
          <cell r="AF188">
            <v>0</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v>0</v>
          </cell>
          <cell r="AK208">
            <v>41877</v>
          </cell>
          <cell r="AL208">
            <v>16729</v>
          </cell>
          <cell r="AM208">
            <v>25148</v>
          </cell>
          <cell r="AN208">
            <v>74.900000000000006</v>
          </cell>
          <cell r="AO208">
            <v>14810</v>
          </cell>
          <cell r="AP208">
            <v>3112.427048260382</v>
          </cell>
          <cell r="AQ208">
            <v>11697.572951739618</v>
          </cell>
          <cell r="AR208">
            <v>0</v>
          </cell>
        </row>
        <row r="209">
          <cell r="S209">
            <v>167.97</v>
          </cell>
          <cell r="X209">
            <v>190.04</v>
          </cell>
          <cell r="Y209">
            <v>209.02</v>
          </cell>
          <cell r="Z209">
            <v>168.29</v>
          </cell>
          <cell r="AA209">
            <v>3965</v>
          </cell>
          <cell r="AC209">
            <v>190.65</v>
          </cell>
          <cell r="AD209">
            <v>223.9</v>
          </cell>
          <cell r="AE209">
            <v>168.12</v>
          </cell>
          <cell r="AI209">
            <v>26797</v>
          </cell>
          <cell r="AJ209">
            <v>0</v>
          </cell>
          <cell r="AK209">
            <v>184.24</v>
          </cell>
          <cell r="AL209">
            <v>215.3</v>
          </cell>
          <cell r="AM209">
            <v>168.1</v>
          </cell>
          <cell r="AN209">
            <v>3112.427048260382</v>
          </cell>
          <cell r="AO209">
            <v>41.55</v>
          </cell>
          <cell r="AP209">
            <v>41.55</v>
          </cell>
          <cell r="AQ209">
            <v>41.55</v>
          </cell>
          <cell r="AR209">
            <v>0</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v>0</v>
          </cell>
          <cell r="AK208">
            <v>175.95</v>
          </cell>
          <cell r="AL208">
            <v>193.69</v>
          </cell>
          <cell r="AM208">
            <v>168.13</v>
          </cell>
          <cell r="AN208">
            <v>74.900000000000006</v>
          </cell>
          <cell r="AO208">
            <v>41.55</v>
          </cell>
          <cell r="AP208">
            <v>41.55</v>
          </cell>
          <cell r="AQ208">
            <v>41.55</v>
          </cell>
          <cell r="AR208">
            <v>0</v>
          </cell>
        </row>
        <row r="209">
          <cell r="S209">
            <v>21522</v>
          </cell>
          <cell r="X209">
            <v>25680</v>
          </cell>
          <cell r="Y209">
            <v>10797</v>
          </cell>
          <cell r="Z209">
            <v>14883</v>
          </cell>
          <cell r="AA209">
            <v>14883</v>
          </cell>
          <cell r="AC209">
            <v>22580</v>
          </cell>
          <cell r="AD209">
            <v>9180</v>
          </cell>
          <cell r="AE209">
            <v>13400</v>
          </cell>
          <cell r="AI209">
            <v>26797</v>
          </cell>
          <cell r="AJ209">
            <v>0</v>
          </cell>
          <cell r="AK209">
            <v>69781</v>
          </cell>
          <cell r="AL209">
            <v>19977</v>
          </cell>
          <cell r="AM209">
            <v>0</v>
          </cell>
          <cell r="AN209">
            <v>3112.427048260382</v>
          </cell>
          <cell r="AO209">
            <v>52</v>
          </cell>
          <cell r="AP209">
            <v>52</v>
          </cell>
          <cell r="AQ209">
            <v>11697.572951739618</v>
          </cell>
          <cell r="AR209">
            <v>0</v>
          </cell>
        </row>
        <row r="210">
          <cell r="S210">
            <v>168.14</v>
          </cell>
          <cell r="X210">
            <v>24969</v>
          </cell>
          <cell r="Y210">
            <v>168.18</v>
          </cell>
          <cell r="Z210">
            <v>168.17</v>
          </cell>
          <cell r="AC210">
            <v>24028</v>
          </cell>
          <cell r="AD210">
            <v>168.13</v>
          </cell>
          <cell r="AE210">
            <v>168.13</v>
          </cell>
          <cell r="AI210">
            <v>168.11</v>
          </cell>
          <cell r="AJ210">
            <v>0</v>
          </cell>
          <cell r="AK210">
            <v>68498</v>
          </cell>
          <cell r="AL210">
            <v>23068</v>
          </cell>
          <cell r="AM210">
            <v>45430</v>
          </cell>
          <cell r="AN210">
            <v>41.55</v>
          </cell>
          <cell r="AO210">
            <v>14862</v>
          </cell>
          <cell r="AP210">
            <v>3164.427048260382</v>
          </cell>
          <cell r="AQ210">
            <v>11697.572951739618</v>
          </cell>
          <cell r="AR210">
            <v>0</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v>0</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v>0</v>
          </cell>
          <cell r="AK208">
            <v>415</v>
          </cell>
          <cell r="AL208">
            <v>118.80000000000001</v>
          </cell>
          <cell r="AM208">
            <v>296.2</v>
          </cell>
          <cell r="AO208">
            <v>356.4</v>
          </cell>
          <cell r="AP208">
            <v>74.900000000000006</v>
          </cell>
          <cell r="AQ208">
            <v>281.5</v>
          </cell>
          <cell r="AR208">
            <v>0</v>
          </cell>
        </row>
        <row r="209">
          <cell r="S209">
            <v>21522</v>
          </cell>
          <cell r="X209">
            <v>25680</v>
          </cell>
          <cell r="Y209">
            <v>10797</v>
          </cell>
          <cell r="Z209">
            <v>14883</v>
          </cell>
          <cell r="AA209">
            <v>14883</v>
          </cell>
          <cell r="AC209">
            <v>22580</v>
          </cell>
          <cell r="AD209">
            <v>9180</v>
          </cell>
          <cell r="AE209">
            <v>13400</v>
          </cell>
          <cell r="AJ209">
            <v>0</v>
          </cell>
          <cell r="AK209">
            <v>69781</v>
          </cell>
          <cell r="AL209">
            <v>19977</v>
          </cell>
          <cell r="AM209">
            <v>49805</v>
          </cell>
          <cell r="AO209">
            <v>14810</v>
          </cell>
          <cell r="AP209">
            <v>3112.427048260382</v>
          </cell>
          <cell r="AQ209">
            <v>11697.572951739618</v>
          </cell>
          <cell r="AR209">
            <v>0</v>
          </cell>
        </row>
        <row r="210">
          <cell r="S210">
            <v>168.14</v>
          </cell>
          <cell r="X210">
            <v>168.17</v>
          </cell>
          <cell r="Y210">
            <v>168.18</v>
          </cell>
          <cell r="Z210">
            <v>168.17</v>
          </cell>
          <cell r="AC210">
            <v>168.13</v>
          </cell>
          <cell r="AD210">
            <v>168.13</v>
          </cell>
          <cell r="AE210">
            <v>168.13</v>
          </cell>
          <cell r="AJ210">
            <v>0</v>
          </cell>
          <cell r="AK210">
            <v>168.15</v>
          </cell>
          <cell r="AL210">
            <v>168.16</v>
          </cell>
          <cell r="AM210">
            <v>168.15</v>
          </cell>
          <cell r="AO210">
            <v>41.55</v>
          </cell>
          <cell r="AP210">
            <v>41.55</v>
          </cell>
          <cell r="AQ210">
            <v>41.55</v>
          </cell>
          <cell r="AR210">
            <v>0</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v>0</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S208">
            <v>128</v>
          </cell>
          <cell r="X208">
            <v>152.69999999999999</v>
          </cell>
          <cell r="Y208">
            <v>64.2</v>
          </cell>
          <cell r="Z208">
            <v>88.5</v>
          </cell>
          <cell r="AC208">
            <v>134.30000000000001</v>
          </cell>
          <cell r="AD208">
            <v>54.6</v>
          </cell>
          <cell r="AE208">
            <v>79.7</v>
          </cell>
          <cell r="AJ208">
            <v>0</v>
          </cell>
          <cell r="AK208">
            <v>415</v>
          </cell>
          <cell r="AL208">
            <v>118.80000000000001</v>
          </cell>
          <cell r="AM208">
            <v>0</v>
          </cell>
          <cell r="AN208">
            <v>52</v>
          </cell>
          <cell r="AO208">
            <v>52</v>
          </cell>
          <cell r="AP208">
            <v>74.900000000000006</v>
          </cell>
          <cell r="AQ208">
            <v>281.5</v>
          </cell>
          <cell r="AR208">
            <v>0</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v>0</v>
          </cell>
          <cell r="AK210">
            <v>168.15</v>
          </cell>
          <cell r="AL210">
            <v>168.16</v>
          </cell>
          <cell r="AM210">
            <v>168.15</v>
          </cell>
          <cell r="AO210">
            <v>41.55</v>
          </cell>
          <cell r="AP210">
            <v>41.55</v>
          </cell>
          <cell r="AQ210">
            <v>41.55</v>
          </cell>
          <cell r="AR210">
            <v>0</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v>0</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v>0</v>
          </cell>
          <cell r="AG206">
            <v>0</v>
          </cell>
          <cell r="AH206">
            <v>182.35</v>
          </cell>
          <cell r="AJ206">
            <v>231.04</v>
          </cell>
          <cell r="AK206">
            <v>169.16</v>
          </cell>
          <cell r="AL206">
            <v>121.7</v>
          </cell>
          <cell r="AM206">
            <v>121.7</v>
          </cell>
          <cell r="AN206">
            <v>121.7</v>
          </cell>
          <cell r="AO206">
            <v>0</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v>0</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v>0</v>
          </cell>
          <cell r="T188">
            <v>0</v>
          </cell>
          <cell r="U188">
            <v>51.4</v>
          </cell>
          <cell r="V188">
            <v>-51.4</v>
          </cell>
          <cell r="W188">
            <v>132.16</v>
          </cell>
          <cell r="Y188">
            <v>149.6</v>
          </cell>
          <cell r="Z188">
            <v>52.7</v>
          </cell>
          <cell r="AA188">
            <v>96.899999999999991</v>
          </cell>
          <cell r="AC188">
            <v>130.99</v>
          </cell>
          <cell r="AD188">
            <v>130.99</v>
          </cell>
          <cell r="AE188">
            <v>130.99</v>
          </cell>
          <cell r="AF188">
            <v>0</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row r="1">
          <cell r="L1" t="str">
            <v>п</v>
          </cell>
        </row>
      </sheetData>
      <sheetData sheetId="73">
        <row r="1">
          <cell r="L1" t="str">
            <v>п</v>
          </cell>
        </row>
      </sheetData>
      <sheetData sheetId="74">
        <row r="1">
          <cell r="L1" t="str">
            <v>п</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Д1_ реєстр"/>
      <sheetName val="скрыть"/>
    </sheetNames>
    <sheetDataSet>
      <sheetData sheetId="0"/>
      <sheetData sheetId="1">
        <row r="4">
          <cell r="B4" t="str">
            <v>вибрати</v>
          </cell>
          <cell r="D4" t="str">
            <v>вибрати</v>
          </cell>
        </row>
        <row r="5">
          <cell r="D5" t="str">
            <v>наявний</v>
          </cell>
        </row>
        <row r="6">
          <cell r="D6" t="str">
            <v>відсутній</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zakon2.rada.gov.ua/laws/show/z0643-16/print"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B2:C2"/>
  <sheetViews>
    <sheetView workbookViewId="0">
      <selection activeCell="C24" sqref="C24"/>
    </sheetView>
  </sheetViews>
  <sheetFormatPr defaultRowHeight="15"/>
  <cols>
    <col min="3" max="3" width="21.28515625" bestFit="1" customWidth="1"/>
  </cols>
  <sheetData>
    <row r="2" spans="2:3">
      <c r="B2" s="141"/>
      <c r="C2" s="141" t="s">
        <v>386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S114"/>
  <sheetViews>
    <sheetView view="pageBreakPreview" zoomScale="70" zoomScaleNormal="55" zoomScaleSheetLayoutView="70" workbookViewId="0">
      <pane xSplit="3" ySplit="14" topLeftCell="D96" activePane="bottomRight" state="frozen"/>
      <selection pane="topRight" activeCell="D1" sqref="D1"/>
      <selection pane="bottomLeft" activeCell="A15" sqref="A15"/>
      <selection pane="bottomRight" activeCell="S106" sqref="S106"/>
    </sheetView>
  </sheetViews>
  <sheetFormatPr defaultColWidth="29.5703125" defaultRowHeight="15"/>
  <cols>
    <col min="1" max="1" width="10.5703125" style="293" customWidth="1"/>
    <col min="2" max="2" width="33.140625" style="276" customWidth="1"/>
    <col min="3" max="3" width="10.28515625" style="276" customWidth="1"/>
    <col min="4" max="4" width="14.140625" style="276" customWidth="1"/>
    <col min="5" max="5" width="13.85546875" style="276" customWidth="1"/>
    <col min="6" max="6" width="10.5703125" style="276" customWidth="1"/>
    <col min="7" max="7" width="12.7109375" style="276" bestFit="1" customWidth="1"/>
    <col min="8" max="8" width="9.7109375" style="276" customWidth="1"/>
    <col min="9" max="9" width="10.42578125" style="276" customWidth="1"/>
    <col min="10" max="10" width="12.7109375" style="276" bestFit="1" customWidth="1"/>
    <col min="11" max="11" width="10.28515625" style="276" customWidth="1"/>
    <col min="12" max="12" width="11" style="276" customWidth="1"/>
    <col min="13" max="13" width="9.7109375" style="276" customWidth="1"/>
    <col min="14" max="14" width="9.5703125" style="276" customWidth="1"/>
    <col min="15" max="15" width="10.28515625" style="276" customWidth="1"/>
    <col min="16" max="16" width="8.5703125" style="276" bestFit="1" customWidth="1"/>
    <col min="17" max="17" width="10.28515625" style="276" customWidth="1"/>
    <col min="18" max="18" width="11.28515625" style="276" customWidth="1"/>
    <col min="19" max="16384" width="29.5703125" style="276"/>
  </cols>
  <sheetData>
    <row r="1" spans="1:19" ht="16.5">
      <c r="G1" s="294"/>
      <c r="N1" s="295"/>
      <c r="O1" s="277"/>
      <c r="P1" s="277"/>
      <c r="Q1" s="296"/>
    </row>
    <row r="2" spans="1:19" ht="16.5">
      <c r="N2" s="295"/>
      <c r="O2" s="277"/>
      <c r="P2" s="277"/>
      <c r="Q2" s="277"/>
    </row>
    <row r="3" spans="1:19" ht="29.45" customHeight="1">
      <c r="N3" s="295"/>
      <c r="O3" s="297"/>
      <c r="P3" s="297"/>
      <c r="Q3" s="297"/>
    </row>
    <row r="4" spans="1:19" ht="16.5">
      <c r="B4" s="298"/>
    </row>
    <row r="5" spans="1:19" ht="17.25">
      <c r="B5" s="552" t="s">
        <v>377</v>
      </c>
      <c r="C5" s="568"/>
      <c r="D5" s="568"/>
      <c r="E5" s="568"/>
      <c r="F5" s="568"/>
      <c r="G5" s="568"/>
      <c r="H5" s="568"/>
      <c r="I5" s="568"/>
      <c r="J5" s="568"/>
      <c r="K5" s="568"/>
      <c r="L5" s="568"/>
      <c r="M5" s="568"/>
      <c r="N5" s="568"/>
      <c r="O5" s="568"/>
      <c r="P5" s="568"/>
      <c r="Q5" s="568"/>
      <c r="R5" s="568"/>
      <c r="S5" s="275"/>
    </row>
    <row r="6" spans="1:19" ht="34.5" customHeight="1">
      <c r="B6" s="553" t="s">
        <v>559</v>
      </c>
      <c r="C6" s="553"/>
      <c r="D6" s="553"/>
      <c r="E6" s="553"/>
      <c r="F6" s="553"/>
      <c r="G6" s="553"/>
      <c r="H6" s="553"/>
      <c r="I6" s="553"/>
      <c r="J6" s="553"/>
      <c r="K6" s="553"/>
      <c r="L6" s="553"/>
      <c r="M6" s="553"/>
      <c r="N6" s="553"/>
      <c r="O6" s="553"/>
      <c r="P6" s="553"/>
      <c r="Q6" s="553"/>
      <c r="R6" s="553"/>
      <c r="S6" s="275"/>
    </row>
    <row r="7" spans="1:19" ht="17.25">
      <c r="B7" s="569" t="e">
        <f>#REF!</f>
        <v>#REF!</v>
      </c>
      <c r="C7" s="569"/>
      <c r="D7" s="569"/>
      <c r="E7" s="569"/>
      <c r="F7" s="569"/>
      <c r="G7" s="569"/>
      <c r="H7" s="569"/>
      <c r="I7" s="569"/>
      <c r="J7" s="569"/>
      <c r="K7" s="569"/>
      <c r="L7" s="569"/>
      <c r="M7" s="569"/>
      <c r="N7" s="569"/>
      <c r="O7" s="569"/>
      <c r="P7" s="569"/>
      <c r="Q7" s="569"/>
      <c r="R7" s="569"/>
      <c r="S7" s="299"/>
    </row>
    <row r="8" spans="1:19">
      <c r="B8" s="300"/>
      <c r="C8" s="275"/>
      <c r="D8" s="275"/>
      <c r="E8" s="275"/>
      <c r="F8" s="275"/>
      <c r="G8" s="275"/>
      <c r="H8" s="275"/>
      <c r="I8" s="275"/>
      <c r="J8" s="275"/>
      <c r="K8" s="275"/>
      <c r="L8" s="275"/>
      <c r="M8" s="275"/>
      <c r="N8" s="275"/>
      <c r="O8" s="275"/>
      <c r="P8" s="275"/>
      <c r="Q8" s="275"/>
      <c r="R8" s="275"/>
      <c r="S8" s="275"/>
    </row>
    <row r="9" spans="1:19" ht="15.6" customHeight="1">
      <c r="A9" s="570" t="s">
        <v>4</v>
      </c>
      <c r="B9" s="554" t="s">
        <v>405</v>
      </c>
      <c r="C9" s="554" t="s">
        <v>522</v>
      </c>
      <c r="D9" s="554" t="s">
        <v>523</v>
      </c>
      <c r="E9" s="554"/>
      <c r="F9" s="554"/>
      <c r="G9" s="554" t="s">
        <v>524</v>
      </c>
      <c r="H9" s="554"/>
      <c r="I9" s="554"/>
      <c r="J9" s="554"/>
      <c r="K9" s="554"/>
      <c r="L9" s="554"/>
      <c r="M9" s="554"/>
      <c r="N9" s="554"/>
      <c r="O9" s="554"/>
      <c r="P9" s="554"/>
      <c r="Q9" s="554"/>
      <c r="R9" s="554"/>
      <c r="S9" s="275"/>
    </row>
    <row r="10" spans="1:19" ht="45" customHeight="1">
      <c r="A10" s="570"/>
      <c r="B10" s="554"/>
      <c r="C10" s="554"/>
      <c r="D10" s="554"/>
      <c r="E10" s="554"/>
      <c r="F10" s="554"/>
      <c r="G10" s="554" t="s">
        <v>406</v>
      </c>
      <c r="H10" s="554"/>
      <c r="I10" s="554"/>
      <c r="J10" s="554" t="s">
        <v>123</v>
      </c>
      <c r="K10" s="554"/>
      <c r="L10" s="554"/>
      <c r="M10" s="554" t="s">
        <v>87</v>
      </c>
      <c r="N10" s="554"/>
      <c r="O10" s="554"/>
      <c r="P10" s="554" t="s">
        <v>525</v>
      </c>
      <c r="Q10" s="554"/>
      <c r="R10" s="554"/>
      <c r="S10" s="275" t="s">
        <v>560</v>
      </c>
    </row>
    <row r="11" spans="1:19" ht="15.6" customHeight="1">
      <c r="A11" s="570"/>
      <c r="B11" s="554"/>
      <c r="C11" s="554"/>
      <c r="D11" s="556" t="s">
        <v>526</v>
      </c>
      <c r="E11" s="556" t="s">
        <v>527</v>
      </c>
      <c r="F11" s="556"/>
      <c r="G11" s="556" t="s">
        <v>526</v>
      </c>
      <c r="H11" s="556" t="s">
        <v>527</v>
      </c>
      <c r="I11" s="556"/>
      <c r="J11" s="556" t="s">
        <v>526</v>
      </c>
      <c r="K11" s="556" t="s">
        <v>527</v>
      </c>
      <c r="L11" s="556"/>
      <c r="M11" s="556" t="s">
        <v>526</v>
      </c>
      <c r="N11" s="556" t="s">
        <v>527</v>
      </c>
      <c r="O11" s="556"/>
      <c r="P11" s="556" t="s">
        <v>526</v>
      </c>
      <c r="Q11" s="556" t="s">
        <v>527</v>
      </c>
      <c r="R11" s="556"/>
      <c r="S11" s="275"/>
    </row>
    <row r="12" spans="1:19" ht="15.75" customHeight="1">
      <c r="A12" s="570"/>
      <c r="B12" s="554"/>
      <c r="C12" s="554"/>
      <c r="D12" s="556"/>
      <c r="E12" s="556" t="s">
        <v>528</v>
      </c>
      <c r="F12" s="556" t="s">
        <v>529</v>
      </c>
      <c r="G12" s="556"/>
      <c r="H12" s="556" t="s">
        <v>528</v>
      </c>
      <c r="I12" s="556" t="s">
        <v>529</v>
      </c>
      <c r="J12" s="556"/>
      <c r="K12" s="556" t="s">
        <v>528</v>
      </c>
      <c r="L12" s="556" t="s">
        <v>529</v>
      </c>
      <c r="M12" s="556"/>
      <c r="N12" s="556" t="s">
        <v>528</v>
      </c>
      <c r="O12" s="556" t="s">
        <v>529</v>
      </c>
      <c r="P12" s="556"/>
      <c r="Q12" s="556" t="s">
        <v>528</v>
      </c>
      <c r="R12" s="556" t="s">
        <v>529</v>
      </c>
      <c r="S12" s="275"/>
    </row>
    <row r="13" spans="1:19" ht="31.5" customHeight="1">
      <c r="A13" s="570"/>
      <c r="B13" s="554"/>
      <c r="C13" s="554"/>
      <c r="D13" s="556"/>
      <c r="E13" s="556"/>
      <c r="F13" s="556"/>
      <c r="G13" s="556"/>
      <c r="H13" s="556"/>
      <c r="I13" s="556"/>
      <c r="J13" s="556"/>
      <c r="K13" s="556"/>
      <c r="L13" s="556"/>
      <c r="M13" s="556"/>
      <c r="N13" s="556"/>
      <c r="O13" s="556"/>
      <c r="P13" s="556"/>
      <c r="Q13" s="556"/>
      <c r="R13" s="556"/>
      <c r="S13" s="275"/>
    </row>
    <row r="14" spans="1:19" s="302" customFormat="1" ht="19.5" customHeight="1">
      <c r="A14" s="331">
        <v>1</v>
      </c>
      <c r="B14" s="332">
        <v>2</v>
      </c>
      <c r="C14" s="332">
        <v>3</v>
      </c>
      <c r="D14" s="332">
        <v>4</v>
      </c>
      <c r="E14" s="332">
        <v>5</v>
      </c>
      <c r="F14" s="332">
        <v>6</v>
      </c>
      <c r="G14" s="332">
        <v>7</v>
      </c>
      <c r="H14" s="332">
        <v>8</v>
      </c>
      <c r="I14" s="332">
        <v>9</v>
      </c>
      <c r="J14" s="332">
        <v>10</v>
      </c>
      <c r="K14" s="332">
        <v>11</v>
      </c>
      <c r="L14" s="332">
        <v>12</v>
      </c>
      <c r="M14" s="332">
        <v>13</v>
      </c>
      <c r="N14" s="332">
        <v>14</v>
      </c>
      <c r="O14" s="332">
        <v>15</v>
      </c>
      <c r="P14" s="332">
        <v>16</v>
      </c>
      <c r="Q14" s="332">
        <v>17</v>
      </c>
      <c r="R14" s="332">
        <v>18</v>
      </c>
      <c r="S14" s="301"/>
    </row>
    <row r="15" spans="1:19" ht="45" customHeight="1">
      <c r="A15" s="303" t="s">
        <v>409</v>
      </c>
      <c r="B15" s="287" t="s">
        <v>561</v>
      </c>
      <c r="C15" s="280" t="s">
        <v>530</v>
      </c>
      <c r="D15" s="280" t="e">
        <f>#REF!</f>
        <v>#REF!</v>
      </c>
      <c r="E15" s="280" t="e">
        <f>D15</f>
        <v>#REF!</v>
      </c>
      <c r="F15" s="324" t="s">
        <v>253</v>
      </c>
      <c r="G15" s="280" t="e">
        <f>#REF!</f>
        <v>#REF!</v>
      </c>
      <c r="H15" s="280" t="e">
        <f>G15</f>
        <v>#REF!</v>
      </c>
      <c r="I15" s="324" t="s">
        <v>253</v>
      </c>
      <c r="J15" s="280" t="e">
        <f>#REF!</f>
        <v>#REF!</v>
      </c>
      <c r="K15" s="280" t="e">
        <f>J15</f>
        <v>#REF!</v>
      </c>
      <c r="L15" s="324" t="s">
        <v>253</v>
      </c>
      <c r="M15" s="280" t="e">
        <f>#REF!</f>
        <v>#REF!</v>
      </c>
      <c r="N15" s="324" t="e">
        <f>M15</f>
        <v>#REF!</v>
      </c>
      <c r="O15" s="324" t="s">
        <v>253</v>
      </c>
      <c r="P15" s="280" t="e">
        <f>#REF!</f>
        <v>#REF!</v>
      </c>
      <c r="Q15" s="324" t="e">
        <f>P15</f>
        <v>#REF!</v>
      </c>
      <c r="R15" s="324" t="s">
        <v>253</v>
      </c>
      <c r="S15" s="275"/>
    </row>
    <row r="16" spans="1:19" ht="15.75">
      <c r="A16" s="303" t="s">
        <v>418</v>
      </c>
      <c r="B16" s="283" t="s">
        <v>562</v>
      </c>
      <c r="C16" s="280" t="s">
        <v>411</v>
      </c>
      <c r="D16" s="339" t="e">
        <f>D18+D19+D20+D21</f>
        <v>#REF!</v>
      </c>
      <c r="E16" s="280" t="s">
        <v>253</v>
      </c>
      <c r="F16" s="291" t="e">
        <f>F18+F19+F20+F21</f>
        <v>#REF!</v>
      </c>
      <c r="G16" s="291" t="e">
        <f>G18+G19+G20+G21</f>
        <v>#REF!</v>
      </c>
      <c r="H16" s="280" t="s">
        <v>253</v>
      </c>
      <c r="I16" s="291" t="e">
        <f>I18+I19+I20+I21</f>
        <v>#REF!</v>
      </c>
      <c r="J16" s="291" t="e">
        <f>J18+J19+J20+J21</f>
        <v>#REF!</v>
      </c>
      <c r="K16" s="280" t="s">
        <v>253</v>
      </c>
      <c r="L16" s="291" t="e">
        <f>L18+L19+L20+L21</f>
        <v>#REF!</v>
      </c>
      <c r="M16" s="291" t="e">
        <f>M18+M19+M20+M21</f>
        <v>#REF!</v>
      </c>
      <c r="N16" s="280" t="s">
        <v>253</v>
      </c>
      <c r="O16" s="291" t="e">
        <f>O18+O19+O20+O21</f>
        <v>#REF!</v>
      </c>
      <c r="P16" s="291" t="e">
        <f>P18+P19+P20+P21</f>
        <v>#REF!</v>
      </c>
      <c r="Q16" s="280" t="s">
        <v>253</v>
      </c>
      <c r="R16" s="291" t="e">
        <f>R18+R19+R20+R21</f>
        <v>#REF!</v>
      </c>
      <c r="S16" s="275"/>
    </row>
    <row r="17" spans="1:19" ht="19.5" customHeight="1">
      <c r="A17" s="304"/>
      <c r="B17" s="305" t="s">
        <v>421</v>
      </c>
      <c r="C17" s="281"/>
      <c r="D17" s="280"/>
      <c r="E17" s="280"/>
      <c r="F17" s="280"/>
      <c r="G17" s="280"/>
      <c r="H17" s="280"/>
      <c r="I17" s="280"/>
      <c r="J17" s="280"/>
      <c r="K17" s="280"/>
      <c r="L17" s="280"/>
      <c r="M17" s="280"/>
      <c r="N17" s="280"/>
      <c r="O17" s="280"/>
      <c r="P17" s="280"/>
      <c r="Q17" s="280"/>
      <c r="R17" s="280"/>
      <c r="S17" s="275"/>
    </row>
    <row r="18" spans="1:19" ht="15.75">
      <c r="A18" s="304" t="s">
        <v>9</v>
      </c>
      <c r="B18" s="284" t="s">
        <v>625</v>
      </c>
      <c r="C18" s="280" t="s">
        <v>413</v>
      </c>
      <c r="D18" s="339" t="e">
        <f>#REF!</f>
        <v>#REF!</v>
      </c>
      <c r="E18" s="280" t="s">
        <v>253</v>
      </c>
      <c r="F18" s="339" t="e">
        <f>D18</f>
        <v>#REF!</v>
      </c>
      <c r="G18" s="339" t="e">
        <f>#REF!</f>
        <v>#REF!</v>
      </c>
      <c r="H18" s="280" t="s">
        <v>253</v>
      </c>
      <c r="I18" s="339" t="e">
        <f>G18</f>
        <v>#REF!</v>
      </c>
      <c r="J18" s="280" t="e">
        <f>#REF!</f>
        <v>#REF!</v>
      </c>
      <c r="K18" s="280" t="s">
        <v>253</v>
      </c>
      <c r="L18" s="339" t="e">
        <f>J18</f>
        <v>#REF!</v>
      </c>
      <c r="M18" s="339" t="e">
        <f>#REF!</f>
        <v>#REF!</v>
      </c>
      <c r="N18" s="280" t="s">
        <v>253</v>
      </c>
      <c r="O18" s="339" t="e">
        <f>M18</f>
        <v>#REF!</v>
      </c>
      <c r="P18" s="339" t="e">
        <f>#REF!</f>
        <v>#REF!</v>
      </c>
      <c r="Q18" s="280" t="s">
        <v>253</v>
      </c>
      <c r="R18" s="339" t="e">
        <f>P18</f>
        <v>#REF!</v>
      </c>
      <c r="S18" s="275"/>
    </row>
    <row r="19" spans="1:19" ht="15.75">
      <c r="A19" s="304" t="s">
        <v>10</v>
      </c>
      <c r="B19" s="340" t="s">
        <v>531</v>
      </c>
      <c r="C19" s="280" t="s">
        <v>413</v>
      </c>
      <c r="D19" s="280"/>
      <c r="E19" s="280" t="s">
        <v>253</v>
      </c>
      <c r="F19" s="280">
        <v>0</v>
      </c>
      <c r="G19" s="280"/>
      <c r="H19" s="280" t="s">
        <v>253</v>
      </c>
      <c r="I19" s="339">
        <f t="shared" ref="I19:I21" si="0">G19</f>
        <v>0</v>
      </c>
      <c r="J19" s="280"/>
      <c r="K19" s="280" t="s">
        <v>253</v>
      </c>
      <c r="L19" s="339">
        <f t="shared" ref="L19:L21" si="1">J19</f>
        <v>0</v>
      </c>
      <c r="M19" s="280"/>
      <c r="N19" s="280" t="s">
        <v>253</v>
      </c>
      <c r="O19" s="339">
        <f t="shared" ref="O19:O21" si="2">M19</f>
        <v>0</v>
      </c>
      <c r="P19" s="280"/>
      <c r="Q19" s="280" t="s">
        <v>253</v>
      </c>
      <c r="R19" s="339">
        <f t="shared" ref="R19:R21" si="3">P19</f>
        <v>0</v>
      </c>
      <c r="S19" s="275" t="s">
        <v>626</v>
      </c>
    </row>
    <row r="20" spans="1:19" ht="31.5">
      <c r="A20" s="304" t="s">
        <v>48</v>
      </c>
      <c r="B20" s="340" t="s">
        <v>532</v>
      </c>
      <c r="C20" s="280" t="s">
        <v>413</v>
      </c>
      <c r="D20" s="280"/>
      <c r="E20" s="280" t="s">
        <v>253</v>
      </c>
      <c r="F20" s="280">
        <v>0</v>
      </c>
      <c r="G20" s="280"/>
      <c r="H20" s="280" t="s">
        <v>253</v>
      </c>
      <c r="I20" s="339">
        <f t="shared" si="0"/>
        <v>0</v>
      </c>
      <c r="J20" s="280"/>
      <c r="K20" s="280" t="s">
        <v>253</v>
      </c>
      <c r="L20" s="339">
        <f t="shared" si="1"/>
        <v>0</v>
      </c>
      <c r="M20" s="280"/>
      <c r="N20" s="280" t="s">
        <v>253</v>
      </c>
      <c r="O20" s="339">
        <f t="shared" si="2"/>
        <v>0</v>
      </c>
      <c r="P20" s="280"/>
      <c r="Q20" s="280" t="s">
        <v>253</v>
      </c>
      <c r="R20" s="339">
        <f t="shared" si="3"/>
        <v>0</v>
      </c>
      <c r="S20" s="275" t="s">
        <v>626</v>
      </c>
    </row>
    <row r="21" spans="1:19" ht="63">
      <c r="A21" s="304" t="s">
        <v>424</v>
      </c>
      <c r="B21" s="340" t="s">
        <v>533</v>
      </c>
      <c r="C21" s="280" t="s">
        <v>413</v>
      </c>
      <c r="D21" s="280"/>
      <c r="E21" s="280" t="s">
        <v>253</v>
      </c>
      <c r="F21" s="280"/>
      <c r="G21" s="280"/>
      <c r="H21" s="280" t="s">
        <v>253</v>
      </c>
      <c r="I21" s="339">
        <f t="shared" si="0"/>
        <v>0</v>
      </c>
      <c r="J21" s="280"/>
      <c r="K21" s="280" t="s">
        <v>253</v>
      </c>
      <c r="L21" s="339">
        <f t="shared" si="1"/>
        <v>0</v>
      </c>
      <c r="M21" s="280"/>
      <c r="N21" s="280" t="s">
        <v>253</v>
      </c>
      <c r="O21" s="339">
        <f t="shared" si="2"/>
        <v>0</v>
      </c>
      <c r="P21" s="280"/>
      <c r="Q21" s="280" t="s">
        <v>253</v>
      </c>
      <c r="R21" s="339">
        <f t="shared" si="3"/>
        <v>0</v>
      </c>
      <c r="S21" s="145" t="s">
        <v>627</v>
      </c>
    </row>
    <row r="22" spans="1:19" ht="62.25" customHeight="1">
      <c r="A22" s="306" t="s">
        <v>350</v>
      </c>
      <c r="B22" s="287" t="s">
        <v>534</v>
      </c>
      <c r="C22" s="280" t="s">
        <v>420</v>
      </c>
      <c r="D22" s="336" t="e">
        <f>#REF!/1000</f>
        <v>#REF!</v>
      </c>
      <c r="E22" s="324" t="s">
        <v>253</v>
      </c>
      <c r="F22" s="280" t="s">
        <v>253</v>
      </c>
      <c r="G22" s="336" t="e">
        <f>#REF!/1000</f>
        <v>#REF!</v>
      </c>
      <c r="H22" s="324" t="s">
        <v>253</v>
      </c>
      <c r="I22" s="280" t="s">
        <v>253</v>
      </c>
      <c r="J22" s="336" t="e">
        <f>#REF!/1000</f>
        <v>#REF!</v>
      </c>
      <c r="K22" s="324" t="s">
        <v>253</v>
      </c>
      <c r="L22" s="280" t="s">
        <v>253</v>
      </c>
      <c r="M22" s="336" t="e">
        <f>#REF!/1000</f>
        <v>#REF!</v>
      </c>
      <c r="N22" s="324" t="s">
        <v>253</v>
      </c>
      <c r="O22" s="280" t="s">
        <v>253</v>
      </c>
      <c r="P22" s="336" t="e">
        <f>#REF!/1000</f>
        <v>#REF!</v>
      </c>
      <c r="Q22" s="324" t="s">
        <v>253</v>
      </c>
      <c r="R22" s="280" t="s">
        <v>425</v>
      </c>
      <c r="S22"/>
    </row>
    <row r="23" spans="1:19">
      <c r="A23" s="555" t="s">
        <v>395</v>
      </c>
      <c r="B23" s="555"/>
      <c r="C23" s="555"/>
      <c r="D23" s="555"/>
      <c r="E23" s="555"/>
      <c r="F23" s="555"/>
      <c r="G23" s="555"/>
      <c r="H23" s="555"/>
      <c r="I23" s="555"/>
      <c r="J23" s="555"/>
      <c r="K23" s="555"/>
      <c r="L23" s="555"/>
      <c r="M23" s="555"/>
      <c r="N23" s="555"/>
      <c r="O23" s="555"/>
      <c r="P23" s="555"/>
      <c r="Q23" s="555"/>
      <c r="R23" s="555"/>
      <c r="S23"/>
    </row>
    <row r="24" spans="1:19">
      <c r="A24" s="564"/>
      <c r="B24" s="564"/>
      <c r="C24" s="564"/>
      <c r="D24" s="564"/>
      <c r="E24" s="564"/>
      <c r="F24" s="564"/>
      <c r="G24" s="564"/>
      <c r="H24" s="564"/>
      <c r="I24" s="564"/>
      <c r="J24" s="564"/>
      <c r="K24" s="564"/>
      <c r="L24" s="564"/>
      <c r="M24" s="564"/>
      <c r="N24" s="564"/>
      <c r="O24" s="564"/>
      <c r="P24" s="564"/>
      <c r="Q24" s="564"/>
      <c r="R24" s="564"/>
      <c r="S24"/>
    </row>
    <row r="25" spans="1:19" ht="24" customHeight="1">
      <c r="A25" s="331">
        <v>1</v>
      </c>
      <c r="B25" s="332">
        <v>2</v>
      </c>
      <c r="C25" s="332">
        <v>3</v>
      </c>
      <c r="D25" s="332">
        <v>4</v>
      </c>
      <c r="E25" s="332">
        <v>5</v>
      </c>
      <c r="F25" s="332">
        <v>6</v>
      </c>
      <c r="G25" s="332">
        <v>7</v>
      </c>
      <c r="H25" s="332">
        <v>8</v>
      </c>
      <c r="I25" s="332">
        <v>9</v>
      </c>
      <c r="J25" s="332">
        <v>10</v>
      </c>
      <c r="K25" s="332">
        <v>11</v>
      </c>
      <c r="L25" s="332">
        <v>12</v>
      </c>
      <c r="M25" s="332">
        <v>13</v>
      </c>
      <c r="N25" s="332">
        <v>14</v>
      </c>
      <c r="O25" s="332">
        <v>15</v>
      </c>
      <c r="P25" s="332">
        <v>16</v>
      </c>
      <c r="Q25" s="332">
        <v>17</v>
      </c>
      <c r="R25" s="332">
        <v>18</v>
      </c>
      <c r="S25"/>
    </row>
    <row r="26" spans="1:19" ht="15.75">
      <c r="A26" s="565" t="s">
        <v>49</v>
      </c>
      <c r="B26" s="307" t="s">
        <v>535</v>
      </c>
      <c r="C26" s="308"/>
      <c r="D26" s="309"/>
      <c r="E26" s="309"/>
      <c r="F26" s="310"/>
      <c r="G26" s="310"/>
      <c r="H26" s="310"/>
      <c r="I26" s="310"/>
      <c r="J26" s="310"/>
      <c r="K26" s="310"/>
      <c r="L26" s="310"/>
      <c r="M26" s="310"/>
      <c r="N26" s="310"/>
      <c r="O26" s="310"/>
      <c r="P26" s="310"/>
      <c r="Q26" s="310"/>
      <c r="R26" s="310"/>
      <c r="S26" s="275"/>
    </row>
    <row r="27" spans="1:19" ht="32.25" customHeight="1">
      <c r="A27" s="565"/>
      <c r="B27" s="311" t="s">
        <v>536</v>
      </c>
      <c r="C27" s="312" t="s">
        <v>413</v>
      </c>
      <c r="D27" s="337" t="e">
        <f>#REF!/1000</f>
        <v>#REF!</v>
      </c>
      <c r="E27" s="324" t="s">
        <v>253</v>
      </c>
      <c r="F27" s="324" t="s">
        <v>253</v>
      </c>
      <c r="G27" s="292" t="e">
        <f>#REF!/1000</f>
        <v>#REF!</v>
      </c>
      <c r="H27" s="324" t="s">
        <v>253</v>
      </c>
      <c r="I27" s="324" t="s">
        <v>253</v>
      </c>
      <c r="J27" s="292" t="e">
        <f>#REF!/1000</f>
        <v>#REF!</v>
      </c>
      <c r="K27" s="324" t="s">
        <v>253</v>
      </c>
      <c r="L27" s="324" t="s">
        <v>253</v>
      </c>
      <c r="M27" s="292" t="e">
        <f>#REF!/1000</f>
        <v>#REF!</v>
      </c>
      <c r="N27" s="324" t="s">
        <v>253</v>
      </c>
      <c r="O27" s="324" t="s">
        <v>253</v>
      </c>
      <c r="P27" s="292" t="e">
        <f>#REF!/1000</f>
        <v>#REF!</v>
      </c>
      <c r="Q27" s="324" t="s">
        <v>253</v>
      </c>
      <c r="R27" s="324" t="s">
        <v>253</v>
      </c>
      <c r="S27" s="275"/>
    </row>
    <row r="28" spans="1:19" ht="49.5" customHeight="1">
      <c r="A28" s="313" t="s">
        <v>351</v>
      </c>
      <c r="B28" s="341" t="s">
        <v>537</v>
      </c>
      <c r="C28" s="342" t="s">
        <v>538</v>
      </c>
      <c r="D28" s="343"/>
      <c r="E28" s="342" t="s">
        <v>253</v>
      </c>
      <c r="F28" s="342"/>
      <c r="G28" s="342"/>
      <c r="H28" s="342" t="s">
        <v>253</v>
      </c>
      <c r="I28" s="342"/>
      <c r="J28" s="342" t="s">
        <v>425</v>
      </c>
      <c r="K28" s="342" t="s">
        <v>425</v>
      </c>
      <c r="L28" s="342" t="s">
        <v>425</v>
      </c>
      <c r="M28" s="342" t="s">
        <v>425</v>
      </c>
      <c r="N28" s="342" t="s">
        <v>425</v>
      </c>
      <c r="O28" s="342" t="s">
        <v>425</v>
      </c>
      <c r="P28" s="342" t="s">
        <v>425</v>
      </c>
      <c r="Q28" s="342" t="s">
        <v>425</v>
      </c>
      <c r="R28" s="342" t="s">
        <v>425</v>
      </c>
      <c r="S28" s="275"/>
    </row>
    <row r="29" spans="1:19" ht="75" customHeight="1">
      <c r="A29" s="306" t="s">
        <v>352</v>
      </c>
      <c r="B29" s="341" t="s">
        <v>539</v>
      </c>
      <c r="C29" s="342" t="s">
        <v>504</v>
      </c>
      <c r="D29" s="342"/>
      <c r="E29" s="342"/>
      <c r="F29" s="342" t="s">
        <v>253</v>
      </c>
      <c r="G29" s="342"/>
      <c r="H29" s="342"/>
      <c r="I29" s="342" t="s">
        <v>253</v>
      </c>
      <c r="J29" s="342" t="s">
        <v>425</v>
      </c>
      <c r="K29" s="342" t="s">
        <v>425</v>
      </c>
      <c r="L29" s="342" t="s">
        <v>425</v>
      </c>
      <c r="M29" s="342" t="s">
        <v>425</v>
      </c>
      <c r="N29" s="342" t="s">
        <v>425</v>
      </c>
      <c r="O29" s="342" t="s">
        <v>425</v>
      </c>
      <c r="P29" s="342" t="s">
        <v>425</v>
      </c>
      <c r="Q29" s="342" t="s">
        <v>425</v>
      </c>
      <c r="R29" s="342" t="s">
        <v>425</v>
      </c>
      <c r="S29" s="275"/>
    </row>
    <row r="30" spans="1:19" ht="29.25" customHeight="1">
      <c r="A30" s="327"/>
      <c r="B30" s="561" t="s">
        <v>541</v>
      </c>
      <c r="C30" s="561"/>
      <c r="D30" s="561"/>
      <c r="E30" s="561"/>
      <c r="F30" s="561"/>
      <c r="G30" s="561"/>
      <c r="H30" s="561"/>
      <c r="I30" s="561"/>
      <c r="J30" s="561"/>
      <c r="K30" s="561"/>
      <c r="L30" s="561"/>
      <c r="M30" s="561"/>
      <c r="N30" s="561"/>
      <c r="O30" s="561"/>
      <c r="P30" s="561"/>
      <c r="Q30" s="561"/>
      <c r="R30" s="561"/>
      <c r="S30" s="275"/>
    </row>
    <row r="31" spans="1:19" ht="31.5" customHeight="1">
      <c r="A31" s="303" t="s">
        <v>353</v>
      </c>
      <c r="B31" s="279" t="s">
        <v>563</v>
      </c>
      <c r="C31" s="280" t="s">
        <v>564</v>
      </c>
      <c r="D31" s="346">
        <f>G31+J31+M31+P31</f>
        <v>0</v>
      </c>
      <c r="E31" s="346">
        <f t="shared" ref="E31:F31" si="4">H31+K31+N31+Q31</f>
        <v>0</v>
      </c>
      <c r="F31" s="346">
        <f t="shared" si="4"/>
        <v>0</v>
      </c>
      <c r="G31" s="346">
        <f>H31+I31</f>
        <v>0</v>
      </c>
      <c r="H31" s="280"/>
      <c r="I31" s="280"/>
      <c r="J31" s="346">
        <f>K31+L31</f>
        <v>0</v>
      </c>
      <c r="K31" s="280"/>
      <c r="L31" s="280"/>
      <c r="M31" s="346">
        <f>N31+O31</f>
        <v>0</v>
      </c>
      <c r="N31" s="280"/>
      <c r="O31" s="280"/>
      <c r="P31" s="346">
        <f>Q31+R31</f>
        <v>0</v>
      </c>
      <c r="Q31" s="280"/>
      <c r="R31" s="280"/>
      <c r="S31" s="275"/>
    </row>
    <row r="32" spans="1:19" ht="31.5" customHeight="1">
      <c r="A32" s="314" t="s">
        <v>15</v>
      </c>
      <c r="B32" s="285" t="s">
        <v>565</v>
      </c>
      <c r="C32" s="280" t="s">
        <v>413</v>
      </c>
      <c r="D32" s="280"/>
      <c r="E32" s="280"/>
      <c r="F32" s="280"/>
      <c r="G32" s="280"/>
      <c r="H32" s="280"/>
      <c r="I32" s="280"/>
      <c r="J32" s="280"/>
      <c r="K32" s="280"/>
      <c r="L32" s="280"/>
      <c r="M32" s="280"/>
      <c r="N32" s="280"/>
      <c r="O32" s="280"/>
      <c r="P32" s="280"/>
      <c r="Q32" s="280"/>
      <c r="R32" s="280"/>
      <c r="S32" s="275"/>
    </row>
    <row r="33" spans="1:19" ht="31.5" customHeight="1">
      <c r="A33" s="314" t="s">
        <v>566</v>
      </c>
      <c r="B33" s="285" t="s">
        <v>567</v>
      </c>
      <c r="C33" s="556" t="s">
        <v>413</v>
      </c>
      <c r="D33" s="566" t="e">
        <f>E33+F33</f>
        <v>#VALUE!</v>
      </c>
      <c r="E33" s="566" t="s">
        <v>387</v>
      </c>
      <c r="F33" s="566" t="s">
        <v>387</v>
      </c>
      <c r="G33" s="556" t="e">
        <f>H33+I33</f>
        <v>#VALUE!</v>
      </c>
      <c r="H33" s="556" t="s">
        <v>387</v>
      </c>
      <c r="I33" s="556" t="s">
        <v>387</v>
      </c>
      <c r="J33" s="556" t="e">
        <f>K33+L33</f>
        <v>#VALUE!</v>
      </c>
      <c r="K33" s="556" t="s">
        <v>387</v>
      </c>
      <c r="L33" s="556" t="s">
        <v>387</v>
      </c>
      <c r="M33" s="556">
        <f>N33+O33</f>
        <v>0</v>
      </c>
      <c r="N33" s="556"/>
      <c r="O33" s="556"/>
      <c r="P33" s="556" t="e">
        <f>Q33+R33</f>
        <v>#VALUE!</v>
      </c>
      <c r="Q33" s="556" t="s">
        <v>387</v>
      </c>
      <c r="R33" s="556" t="s">
        <v>387</v>
      </c>
      <c r="S33" s="275"/>
    </row>
    <row r="34" spans="1:19" ht="25.5" customHeight="1">
      <c r="A34" s="314"/>
      <c r="B34" s="285" t="s">
        <v>568</v>
      </c>
      <c r="C34" s="556"/>
      <c r="D34" s="567"/>
      <c r="E34" s="567"/>
      <c r="F34" s="567"/>
      <c r="G34" s="556"/>
      <c r="H34" s="556"/>
      <c r="I34" s="556"/>
      <c r="J34" s="556"/>
      <c r="K34" s="556"/>
      <c r="L34" s="556"/>
      <c r="M34" s="556"/>
      <c r="N34" s="556"/>
      <c r="O34" s="556"/>
      <c r="P34" s="556"/>
      <c r="Q34" s="556"/>
      <c r="R34" s="556"/>
      <c r="S34" s="275"/>
    </row>
    <row r="35" spans="1:19" ht="31.5" customHeight="1">
      <c r="A35" s="314"/>
      <c r="B35" s="285" t="s">
        <v>569</v>
      </c>
      <c r="C35" s="280" t="s">
        <v>413</v>
      </c>
      <c r="D35" s="280" t="s">
        <v>387</v>
      </c>
      <c r="E35" s="315"/>
      <c r="F35" s="280" t="s">
        <v>425</v>
      </c>
      <c r="G35" s="280" t="s">
        <v>387</v>
      </c>
      <c r="H35" s="315"/>
      <c r="I35" s="280" t="s">
        <v>425</v>
      </c>
      <c r="J35" s="280" t="s">
        <v>387</v>
      </c>
      <c r="K35" s="315"/>
      <c r="L35" s="280" t="s">
        <v>425</v>
      </c>
      <c r="M35" s="280"/>
      <c r="N35" s="280"/>
      <c r="O35" s="280" t="s">
        <v>253</v>
      </c>
      <c r="P35" s="280" t="s">
        <v>387</v>
      </c>
      <c r="Q35" s="315"/>
      <c r="R35" s="280" t="s">
        <v>425</v>
      </c>
      <c r="S35" s="275"/>
    </row>
    <row r="36" spans="1:19" ht="31.5" customHeight="1">
      <c r="A36" s="314"/>
      <c r="B36" s="285" t="s">
        <v>570</v>
      </c>
      <c r="C36" s="280" t="s">
        <v>413</v>
      </c>
      <c r="D36" s="280" t="s">
        <v>387</v>
      </c>
      <c r="E36" s="280" t="s">
        <v>425</v>
      </c>
      <c r="F36" s="315"/>
      <c r="G36" s="280" t="s">
        <v>387</v>
      </c>
      <c r="H36" s="280" t="s">
        <v>425</v>
      </c>
      <c r="I36" s="315"/>
      <c r="J36" s="280" t="s">
        <v>387</v>
      </c>
      <c r="K36" s="280" t="s">
        <v>425</v>
      </c>
      <c r="L36" s="315"/>
      <c r="M36" s="280"/>
      <c r="N36" s="280" t="s">
        <v>253</v>
      </c>
      <c r="O36" s="280"/>
      <c r="P36" s="280" t="s">
        <v>387</v>
      </c>
      <c r="Q36" s="280" t="s">
        <v>425</v>
      </c>
      <c r="R36" s="315"/>
      <c r="S36" s="275"/>
    </row>
    <row r="37" spans="1:19" ht="31.5" customHeight="1">
      <c r="A37" s="314"/>
      <c r="B37" s="285" t="s">
        <v>571</v>
      </c>
      <c r="C37" s="280" t="s">
        <v>413</v>
      </c>
      <c r="D37" s="280" t="s">
        <v>387</v>
      </c>
      <c r="E37" s="315"/>
      <c r="F37" s="280" t="s">
        <v>425</v>
      </c>
      <c r="G37" s="280" t="s">
        <v>387</v>
      </c>
      <c r="H37" s="315"/>
      <c r="I37" s="280" t="s">
        <v>425</v>
      </c>
      <c r="J37" s="280" t="s">
        <v>387</v>
      </c>
      <c r="K37" s="315"/>
      <c r="L37" s="280" t="s">
        <v>425</v>
      </c>
      <c r="M37" s="280"/>
      <c r="N37" s="280"/>
      <c r="O37" s="280" t="s">
        <v>253</v>
      </c>
      <c r="P37" s="280" t="s">
        <v>387</v>
      </c>
      <c r="Q37" s="315"/>
      <c r="R37" s="280" t="s">
        <v>425</v>
      </c>
      <c r="S37" s="275"/>
    </row>
    <row r="38" spans="1:19" ht="31.5" customHeight="1">
      <c r="A38" s="314" t="s">
        <v>572</v>
      </c>
      <c r="B38" s="285" t="s">
        <v>573</v>
      </c>
      <c r="C38" s="280" t="s">
        <v>413</v>
      </c>
      <c r="D38" s="280" t="s">
        <v>387</v>
      </c>
      <c r="E38" s="315"/>
      <c r="F38" s="280" t="s">
        <v>425</v>
      </c>
      <c r="G38" s="280" t="s">
        <v>387</v>
      </c>
      <c r="H38" s="315"/>
      <c r="I38" s="280" t="s">
        <v>425</v>
      </c>
      <c r="J38" s="280" t="s">
        <v>387</v>
      </c>
      <c r="K38" s="315"/>
      <c r="L38" s="280" t="s">
        <v>425</v>
      </c>
      <c r="M38" s="280"/>
      <c r="N38" s="280"/>
      <c r="O38" s="280" t="s">
        <v>253</v>
      </c>
      <c r="P38" s="280" t="s">
        <v>387</v>
      </c>
      <c r="Q38" s="315"/>
      <c r="R38" s="280" t="s">
        <v>425</v>
      </c>
      <c r="S38" s="275"/>
    </row>
    <row r="39" spans="1:19" ht="31.5" customHeight="1">
      <c r="A39" s="314" t="s">
        <v>574</v>
      </c>
      <c r="B39" s="285" t="s">
        <v>575</v>
      </c>
      <c r="C39" s="280" t="s">
        <v>413</v>
      </c>
      <c r="D39" s="280">
        <v>0</v>
      </c>
      <c r="E39" s="280">
        <v>0</v>
      </c>
      <c r="F39" s="324">
        <v>0</v>
      </c>
      <c r="G39" s="324">
        <v>0</v>
      </c>
      <c r="H39" s="324">
        <v>0</v>
      </c>
      <c r="I39" s="324">
        <v>0</v>
      </c>
      <c r="J39" s="324">
        <v>0</v>
      </c>
      <c r="K39" s="324">
        <v>0</v>
      </c>
      <c r="L39" s="324">
        <v>0</v>
      </c>
      <c r="M39" s="324">
        <v>0</v>
      </c>
      <c r="N39" s="324">
        <v>0</v>
      </c>
      <c r="O39" s="324">
        <v>0</v>
      </c>
      <c r="P39" s="324">
        <v>0</v>
      </c>
      <c r="Q39" s="324">
        <v>0</v>
      </c>
      <c r="R39" s="324">
        <v>0</v>
      </c>
      <c r="S39" s="275"/>
    </row>
    <row r="40" spans="1:19" ht="23.25" customHeight="1">
      <c r="A40" s="314"/>
      <c r="B40" s="285" t="s">
        <v>568</v>
      </c>
      <c r="C40" s="280" t="s">
        <v>387</v>
      </c>
      <c r="D40" s="280" t="s">
        <v>387</v>
      </c>
      <c r="E40" s="280" t="s">
        <v>387</v>
      </c>
      <c r="F40" s="280" t="s">
        <v>387</v>
      </c>
      <c r="G40" s="280" t="s">
        <v>387</v>
      </c>
      <c r="H40" s="280" t="s">
        <v>387</v>
      </c>
      <c r="I40" s="280" t="s">
        <v>387</v>
      </c>
      <c r="J40" s="280" t="s">
        <v>387</v>
      </c>
      <c r="K40" s="280" t="s">
        <v>387</v>
      </c>
      <c r="L40" s="280" t="s">
        <v>387</v>
      </c>
      <c r="M40" s="280"/>
      <c r="N40" s="280"/>
      <c r="O40" s="280"/>
      <c r="P40" s="280" t="s">
        <v>387</v>
      </c>
      <c r="Q40" s="280" t="s">
        <v>387</v>
      </c>
      <c r="R40" s="280" t="s">
        <v>387</v>
      </c>
      <c r="S40" s="275"/>
    </row>
    <row r="41" spans="1:19" ht="31.5" customHeight="1">
      <c r="A41" s="314"/>
      <c r="B41" s="285" t="s">
        <v>569</v>
      </c>
      <c r="C41" s="280" t="s">
        <v>413</v>
      </c>
      <c r="D41" s="280" t="s">
        <v>387</v>
      </c>
      <c r="E41" s="315"/>
      <c r="F41" s="280" t="s">
        <v>425</v>
      </c>
      <c r="G41" s="280" t="s">
        <v>387</v>
      </c>
      <c r="H41" s="315"/>
      <c r="I41" s="280" t="s">
        <v>425</v>
      </c>
      <c r="J41" s="280" t="s">
        <v>387</v>
      </c>
      <c r="K41" s="315"/>
      <c r="L41" s="280" t="s">
        <v>425</v>
      </c>
      <c r="M41" s="280"/>
      <c r="N41" s="280"/>
      <c r="O41" s="280" t="s">
        <v>253</v>
      </c>
      <c r="P41" s="280" t="s">
        <v>387</v>
      </c>
      <c r="Q41" s="315"/>
      <c r="R41" s="280" t="s">
        <v>425</v>
      </c>
      <c r="S41" s="275"/>
    </row>
    <row r="42" spans="1:19" ht="31.5" customHeight="1">
      <c r="A42" s="314"/>
      <c r="B42" s="285" t="s">
        <v>570</v>
      </c>
      <c r="C42" s="280" t="s">
        <v>413</v>
      </c>
      <c r="D42" s="280" t="s">
        <v>387</v>
      </c>
      <c r="E42" s="280" t="s">
        <v>425</v>
      </c>
      <c r="F42" s="315"/>
      <c r="G42" s="280" t="s">
        <v>387</v>
      </c>
      <c r="H42" s="280" t="s">
        <v>425</v>
      </c>
      <c r="I42" s="315"/>
      <c r="J42" s="280" t="s">
        <v>387</v>
      </c>
      <c r="K42" s="280" t="s">
        <v>425</v>
      </c>
      <c r="L42" s="315"/>
      <c r="M42" s="280"/>
      <c r="N42" s="280" t="s">
        <v>253</v>
      </c>
      <c r="O42" s="280"/>
      <c r="P42" s="280" t="s">
        <v>387</v>
      </c>
      <c r="Q42" s="280" t="s">
        <v>425</v>
      </c>
      <c r="R42" s="315"/>
      <c r="S42" s="275"/>
    </row>
    <row r="43" spans="1:19" ht="31.5" customHeight="1">
      <c r="A43" s="314"/>
      <c r="B43" s="285" t="s">
        <v>571</v>
      </c>
      <c r="C43" s="280" t="s">
        <v>413</v>
      </c>
      <c r="D43" s="280" t="s">
        <v>387</v>
      </c>
      <c r="E43" s="315"/>
      <c r="F43" s="280" t="s">
        <v>425</v>
      </c>
      <c r="G43" s="280" t="s">
        <v>387</v>
      </c>
      <c r="H43" s="315"/>
      <c r="I43" s="280" t="s">
        <v>425</v>
      </c>
      <c r="J43" s="280" t="s">
        <v>387</v>
      </c>
      <c r="K43" s="315"/>
      <c r="L43" s="280" t="s">
        <v>425</v>
      </c>
      <c r="M43" s="280"/>
      <c r="N43" s="280"/>
      <c r="O43" s="280" t="s">
        <v>253</v>
      </c>
      <c r="P43" s="280" t="s">
        <v>387</v>
      </c>
      <c r="Q43" s="315"/>
      <c r="R43" s="280" t="s">
        <v>425</v>
      </c>
      <c r="S43" s="275"/>
    </row>
    <row r="44" spans="1:19" ht="31.5" customHeight="1">
      <c r="A44" s="316" t="s">
        <v>576</v>
      </c>
      <c r="B44" s="317" t="s">
        <v>577</v>
      </c>
      <c r="C44" s="318" t="s">
        <v>413</v>
      </c>
      <c r="D44" s="280" t="s">
        <v>387</v>
      </c>
      <c r="E44" s="280" t="s">
        <v>425</v>
      </c>
      <c r="F44" s="315"/>
      <c r="G44" s="280" t="s">
        <v>387</v>
      </c>
      <c r="H44" s="280" t="s">
        <v>425</v>
      </c>
      <c r="I44" s="315"/>
      <c r="J44" s="280" t="s">
        <v>387</v>
      </c>
      <c r="K44" s="280" t="s">
        <v>425</v>
      </c>
      <c r="L44" s="315"/>
      <c r="M44" s="280"/>
      <c r="N44" s="280" t="s">
        <v>253</v>
      </c>
      <c r="O44" s="280"/>
      <c r="P44" s="280" t="s">
        <v>387</v>
      </c>
      <c r="Q44" s="280" t="s">
        <v>425</v>
      </c>
      <c r="R44" s="315"/>
      <c r="S44" s="275"/>
    </row>
    <row r="45" spans="1:19" ht="54.75" customHeight="1">
      <c r="A45" s="314" t="s">
        <v>578</v>
      </c>
      <c r="B45" s="285" t="s">
        <v>579</v>
      </c>
      <c r="C45" s="280" t="s">
        <v>413</v>
      </c>
      <c r="D45" s="280" t="s">
        <v>387</v>
      </c>
      <c r="E45" s="280" t="s">
        <v>425</v>
      </c>
      <c r="F45" s="315"/>
      <c r="G45" s="280" t="s">
        <v>387</v>
      </c>
      <c r="H45" s="280" t="s">
        <v>425</v>
      </c>
      <c r="I45" s="315"/>
      <c r="J45" s="280" t="s">
        <v>387</v>
      </c>
      <c r="K45" s="280" t="s">
        <v>425</v>
      </c>
      <c r="L45" s="315"/>
      <c r="M45" s="280"/>
      <c r="N45" s="280" t="s">
        <v>253</v>
      </c>
      <c r="O45" s="280"/>
      <c r="P45" s="280" t="s">
        <v>387</v>
      </c>
      <c r="Q45" s="280" t="s">
        <v>253</v>
      </c>
      <c r="R45" s="280"/>
      <c r="S45" s="275"/>
    </row>
    <row r="46" spans="1:19" s="329" customFormat="1" ht="27" customHeight="1">
      <c r="A46" s="328"/>
      <c r="S46" s="330"/>
    </row>
    <row r="47" spans="1:19" s="329" customFormat="1" ht="24.6" customHeight="1">
      <c r="A47" s="555" t="s">
        <v>129</v>
      </c>
      <c r="B47" s="555"/>
      <c r="C47" s="555"/>
      <c r="D47" s="555"/>
      <c r="E47" s="555"/>
      <c r="F47" s="555"/>
      <c r="G47" s="555"/>
      <c r="H47" s="555"/>
      <c r="I47" s="555"/>
      <c r="J47" s="555"/>
      <c r="K47" s="555"/>
      <c r="L47" s="555"/>
      <c r="M47" s="555"/>
      <c r="N47" s="555"/>
      <c r="O47" s="555"/>
      <c r="P47" s="555"/>
      <c r="Q47" s="555"/>
      <c r="R47" s="555"/>
      <c r="S47" s="330"/>
    </row>
    <row r="48" spans="1:19" ht="28.5" customHeight="1">
      <c r="A48" s="331">
        <v>1</v>
      </c>
      <c r="B48" s="332">
        <v>2</v>
      </c>
      <c r="C48" s="332">
        <v>3</v>
      </c>
      <c r="D48" s="332">
        <v>4</v>
      </c>
      <c r="E48" s="332">
        <v>5</v>
      </c>
      <c r="F48" s="332">
        <v>6</v>
      </c>
      <c r="G48" s="332">
        <v>7</v>
      </c>
      <c r="H48" s="332">
        <v>8</v>
      </c>
      <c r="I48" s="332">
        <v>9</v>
      </c>
      <c r="J48" s="332">
        <v>10</v>
      </c>
      <c r="K48" s="332">
        <v>11</v>
      </c>
      <c r="L48" s="332">
        <v>12</v>
      </c>
      <c r="M48" s="332">
        <v>13</v>
      </c>
      <c r="N48" s="332">
        <v>14</v>
      </c>
      <c r="O48" s="332">
        <v>15</v>
      </c>
      <c r="P48" s="332">
        <v>16</v>
      </c>
      <c r="Q48" s="332">
        <v>17</v>
      </c>
      <c r="R48" s="332">
        <v>18</v>
      </c>
      <c r="S48" s="275"/>
    </row>
    <row r="49" spans="1:19" ht="63.6" customHeight="1">
      <c r="A49" s="316" t="s">
        <v>580</v>
      </c>
      <c r="B49" s="317" t="s">
        <v>581</v>
      </c>
      <c r="C49" s="280" t="s">
        <v>413</v>
      </c>
      <c r="D49" s="280" t="s">
        <v>387</v>
      </c>
      <c r="E49" s="280" t="s">
        <v>253</v>
      </c>
      <c r="F49" s="280"/>
      <c r="G49" s="280" t="s">
        <v>387</v>
      </c>
      <c r="H49" s="280" t="s">
        <v>253</v>
      </c>
      <c r="I49" s="280"/>
      <c r="J49" s="280" t="s">
        <v>387</v>
      </c>
      <c r="K49" s="280" t="s">
        <v>253</v>
      </c>
      <c r="L49" s="280"/>
      <c r="M49" s="280"/>
      <c r="N49" s="280" t="s">
        <v>253</v>
      </c>
      <c r="O49" s="280"/>
      <c r="P49" s="280" t="s">
        <v>387</v>
      </c>
      <c r="Q49" s="280" t="s">
        <v>253</v>
      </c>
      <c r="R49" s="280"/>
      <c r="S49" s="275"/>
    </row>
    <row r="50" spans="1:19" ht="31.5" customHeight="1">
      <c r="A50" s="314" t="s">
        <v>16</v>
      </c>
      <c r="B50" s="285" t="s">
        <v>582</v>
      </c>
      <c r="C50" s="280" t="s">
        <v>413</v>
      </c>
      <c r="D50" s="280" t="s">
        <v>387</v>
      </c>
      <c r="E50" s="280" t="s">
        <v>253</v>
      </c>
      <c r="F50" s="280"/>
      <c r="G50" s="280" t="s">
        <v>387</v>
      </c>
      <c r="H50" s="280" t="s">
        <v>253</v>
      </c>
      <c r="I50" s="280"/>
      <c r="J50" s="280" t="s">
        <v>387</v>
      </c>
      <c r="K50" s="280" t="s">
        <v>253</v>
      </c>
      <c r="L50" s="280"/>
      <c r="M50" s="280"/>
      <c r="N50" s="280" t="s">
        <v>253</v>
      </c>
      <c r="O50" s="280"/>
      <c r="P50" s="280" t="s">
        <v>387</v>
      </c>
      <c r="Q50" s="280" t="s">
        <v>253</v>
      </c>
      <c r="R50" s="280"/>
      <c r="S50" s="275"/>
    </row>
    <row r="51" spans="1:19" ht="31.5" customHeight="1">
      <c r="A51" s="314" t="s">
        <v>583</v>
      </c>
      <c r="B51" s="285" t="s">
        <v>584</v>
      </c>
      <c r="C51" s="280" t="s">
        <v>413</v>
      </c>
      <c r="D51" s="280" t="s">
        <v>387</v>
      </c>
      <c r="E51" s="280" t="s">
        <v>253</v>
      </c>
      <c r="F51" s="280"/>
      <c r="G51" s="280"/>
      <c r="H51" s="280" t="s">
        <v>253</v>
      </c>
      <c r="I51" s="280"/>
      <c r="J51" s="280"/>
      <c r="K51" s="280" t="s">
        <v>253</v>
      </c>
      <c r="L51" s="280"/>
      <c r="M51" s="280"/>
      <c r="N51" s="280" t="s">
        <v>253</v>
      </c>
      <c r="O51" s="280"/>
      <c r="P51" s="280"/>
      <c r="Q51" s="280" t="s">
        <v>253</v>
      </c>
      <c r="R51" s="280"/>
      <c r="S51" s="275"/>
    </row>
    <row r="52" spans="1:19" ht="68.45" customHeight="1">
      <c r="A52" s="314" t="s">
        <v>585</v>
      </c>
      <c r="B52" s="285" t="s">
        <v>586</v>
      </c>
      <c r="C52" s="280" t="s">
        <v>413</v>
      </c>
      <c r="D52" s="280" t="s">
        <v>387</v>
      </c>
      <c r="E52" s="280" t="s">
        <v>253</v>
      </c>
      <c r="F52" s="280"/>
      <c r="G52" s="280"/>
      <c r="H52" s="280" t="s">
        <v>253</v>
      </c>
      <c r="I52" s="280"/>
      <c r="J52" s="280"/>
      <c r="K52" s="280" t="s">
        <v>253</v>
      </c>
      <c r="L52" s="280"/>
      <c r="M52" s="280"/>
      <c r="N52" s="280" t="s">
        <v>253</v>
      </c>
      <c r="O52" s="280"/>
      <c r="P52" s="280"/>
      <c r="Q52" s="280" t="s">
        <v>253</v>
      </c>
      <c r="R52" s="280"/>
      <c r="S52" s="275"/>
    </row>
    <row r="53" spans="1:19" ht="70.150000000000006" customHeight="1">
      <c r="A53" s="314" t="s">
        <v>587</v>
      </c>
      <c r="B53" s="285" t="s">
        <v>588</v>
      </c>
      <c r="C53" s="280" t="s">
        <v>413</v>
      </c>
      <c r="D53" s="280" t="s">
        <v>387</v>
      </c>
      <c r="E53" s="280" t="s">
        <v>253</v>
      </c>
      <c r="F53" s="280"/>
      <c r="G53" s="280"/>
      <c r="H53" s="280" t="s">
        <v>253</v>
      </c>
      <c r="I53" s="280"/>
      <c r="J53" s="280"/>
      <c r="K53" s="280" t="s">
        <v>253</v>
      </c>
      <c r="L53" s="280"/>
      <c r="M53" s="280"/>
      <c r="N53" s="280" t="s">
        <v>253</v>
      </c>
      <c r="O53" s="280"/>
      <c r="P53" s="280"/>
      <c r="Q53" s="280" t="s">
        <v>253</v>
      </c>
      <c r="R53" s="280"/>
      <c r="S53" s="275"/>
    </row>
    <row r="54" spans="1:19" ht="31.5" customHeight="1">
      <c r="A54" s="314" t="s">
        <v>589</v>
      </c>
      <c r="B54" s="285" t="s">
        <v>590</v>
      </c>
      <c r="C54" s="280" t="s">
        <v>413</v>
      </c>
      <c r="D54" s="280" t="s">
        <v>387</v>
      </c>
      <c r="E54" s="280" t="s">
        <v>425</v>
      </c>
      <c r="F54" s="280" t="s">
        <v>387</v>
      </c>
      <c r="G54" s="280" t="s">
        <v>387</v>
      </c>
      <c r="H54" s="280" t="s">
        <v>425</v>
      </c>
      <c r="I54" s="280" t="s">
        <v>387</v>
      </c>
      <c r="J54" s="280" t="s">
        <v>387</v>
      </c>
      <c r="K54" s="280" t="s">
        <v>425</v>
      </c>
      <c r="L54" s="280"/>
      <c r="M54" s="280"/>
      <c r="N54" s="280" t="s">
        <v>253</v>
      </c>
      <c r="O54" s="280" t="s">
        <v>387</v>
      </c>
      <c r="P54" s="280" t="s">
        <v>387</v>
      </c>
      <c r="Q54" s="280" t="s">
        <v>425</v>
      </c>
      <c r="R54" s="315"/>
      <c r="S54" s="275"/>
    </row>
    <row r="55" spans="1:19" ht="31.5" customHeight="1">
      <c r="A55" s="303" t="s">
        <v>354</v>
      </c>
      <c r="B55" s="279" t="s">
        <v>591</v>
      </c>
      <c r="C55" s="280" t="s">
        <v>564</v>
      </c>
      <c r="D55" s="280" t="s">
        <v>387</v>
      </c>
      <c r="E55" s="280" t="s">
        <v>425</v>
      </c>
      <c r="F55" s="280" t="s">
        <v>387</v>
      </c>
      <c r="G55" s="280" t="s">
        <v>387</v>
      </c>
      <c r="H55" s="280" t="s">
        <v>425</v>
      </c>
      <c r="I55" s="280" t="s">
        <v>387</v>
      </c>
      <c r="J55" s="280" t="s">
        <v>387</v>
      </c>
      <c r="K55" s="280" t="s">
        <v>425</v>
      </c>
      <c r="L55" s="280"/>
      <c r="M55" s="280"/>
      <c r="N55" s="280" t="s">
        <v>253</v>
      </c>
      <c r="O55" s="280" t="s">
        <v>387</v>
      </c>
      <c r="P55" s="280" t="s">
        <v>387</v>
      </c>
      <c r="Q55" s="280" t="s">
        <v>425</v>
      </c>
      <c r="R55" s="315"/>
      <c r="S55" s="275"/>
    </row>
    <row r="56" spans="1:19" ht="31.5" customHeight="1">
      <c r="A56" s="303" t="s">
        <v>355</v>
      </c>
      <c r="B56" s="279" t="s">
        <v>592</v>
      </c>
      <c r="C56" s="280" t="s">
        <v>564</v>
      </c>
      <c r="D56" s="338">
        <f>F56</f>
        <v>0</v>
      </c>
      <c r="E56" s="280" t="s">
        <v>425</v>
      </c>
      <c r="F56" s="280">
        <v>0</v>
      </c>
      <c r="G56" s="338">
        <f>I56</f>
        <v>0</v>
      </c>
      <c r="H56" s="324" t="s">
        <v>425</v>
      </c>
      <c r="I56" s="324">
        <v>0</v>
      </c>
      <c r="J56" s="338">
        <f>L56</f>
        <v>0</v>
      </c>
      <c r="K56" s="324" t="s">
        <v>425</v>
      </c>
      <c r="L56" s="324">
        <v>0</v>
      </c>
      <c r="M56" s="338">
        <f>O56</f>
        <v>0</v>
      </c>
      <c r="N56" s="324" t="s">
        <v>425</v>
      </c>
      <c r="O56" s="324">
        <v>0</v>
      </c>
      <c r="P56" s="338">
        <f>R56</f>
        <v>0</v>
      </c>
      <c r="Q56" s="324" t="s">
        <v>425</v>
      </c>
      <c r="R56" s="324">
        <v>0</v>
      </c>
      <c r="S56" s="275"/>
    </row>
    <row r="57" spans="1:19" ht="29.25" customHeight="1">
      <c r="A57" s="303" t="s">
        <v>147</v>
      </c>
      <c r="B57" s="279" t="s">
        <v>593</v>
      </c>
      <c r="C57" s="280" t="s">
        <v>564</v>
      </c>
      <c r="D57" s="338">
        <f t="shared" ref="D57:D58" si="5">F57</f>
        <v>0</v>
      </c>
      <c r="E57" s="280" t="s">
        <v>425</v>
      </c>
      <c r="F57" s="280">
        <v>0</v>
      </c>
      <c r="G57" s="338">
        <f t="shared" ref="G57:G58" si="6">I57</f>
        <v>0</v>
      </c>
      <c r="H57" s="324" t="s">
        <v>425</v>
      </c>
      <c r="I57" s="324">
        <v>0</v>
      </c>
      <c r="J57" s="338">
        <f t="shared" ref="J57:J58" si="7">L57</f>
        <v>0</v>
      </c>
      <c r="K57" s="324" t="s">
        <v>425</v>
      </c>
      <c r="L57" s="324">
        <v>0</v>
      </c>
      <c r="M57" s="338">
        <f t="shared" ref="M57:M58" si="8">O57</f>
        <v>0</v>
      </c>
      <c r="N57" s="324" t="s">
        <v>425</v>
      </c>
      <c r="O57" s="324">
        <v>0</v>
      </c>
      <c r="P57" s="338">
        <f t="shared" ref="P57:P58" si="9">R57</f>
        <v>0</v>
      </c>
      <c r="Q57" s="324" t="s">
        <v>425</v>
      </c>
      <c r="R57" s="324">
        <v>0</v>
      </c>
      <c r="S57" s="275"/>
    </row>
    <row r="58" spans="1:19" ht="31.5" customHeight="1">
      <c r="A58" s="303" t="s">
        <v>356</v>
      </c>
      <c r="B58" s="279" t="s">
        <v>594</v>
      </c>
      <c r="C58" s="280" t="s">
        <v>564</v>
      </c>
      <c r="D58" s="338">
        <f t="shared" si="5"/>
        <v>0</v>
      </c>
      <c r="E58" s="280" t="s">
        <v>425</v>
      </c>
      <c r="F58" s="280">
        <v>0</v>
      </c>
      <c r="G58" s="338">
        <f t="shared" si="6"/>
        <v>0</v>
      </c>
      <c r="H58" s="324" t="s">
        <v>425</v>
      </c>
      <c r="I58" s="324">
        <v>0</v>
      </c>
      <c r="J58" s="338">
        <f t="shared" si="7"/>
        <v>0</v>
      </c>
      <c r="K58" s="324" t="s">
        <v>425</v>
      </c>
      <c r="L58" s="324">
        <v>0</v>
      </c>
      <c r="M58" s="338">
        <f t="shared" si="8"/>
        <v>0</v>
      </c>
      <c r="N58" s="324" t="s">
        <v>425</v>
      </c>
      <c r="O58" s="324">
        <v>0</v>
      </c>
      <c r="P58" s="338">
        <f t="shared" si="9"/>
        <v>0</v>
      </c>
      <c r="Q58" s="324" t="s">
        <v>425</v>
      </c>
      <c r="R58" s="324">
        <v>0</v>
      </c>
      <c r="S58" s="275"/>
    </row>
    <row r="59" spans="1:19" ht="57" customHeight="1">
      <c r="A59" s="303" t="s">
        <v>357</v>
      </c>
      <c r="B59" s="284" t="s">
        <v>595</v>
      </c>
      <c r="C59" s="281" t="s">
        <v>564</v>
      </c>
      <c r="D59" s="344" t="e">
        <f>E59+F59</f>
        <v>#VALUE!</v>
      </c>
      <c r="E59" s="344">
        <f>E31</f>
        <v>0</v>
      </c>
      <c r="F59" s="344" t="e">
        <f>F31+F55+F56+F57</f>
        <v>#VALUE!</v>
      </c>
      <c r="G59" s="344" t="e">
        <f>H59+I59</f>
        <v>#VALUE!</v>
      </c>
      <c r="H59" s="344">
        <f>H31</f>
        <v>0</v>
      </c>
      <c r="I59" s="344" t="e">
        <f>I31+I55+I56+I57</f>
        <v>#VALUE!</v>
      </c>
      <c r="J59" s="344">
        <f>K59+L59</f>
        <v>0</v>
      </c>
      <c r="K59" s="344">
        <f>K31</f>
        <v>0</v>
      </c>
      <c r="L59" s="344">
        <f>L31+L55+L56+L57</f>
        <v>0</v>
      </c>
      <c r="M59" s="344" t="e">
        <f>N59+O59</f>
        <v>#VALUE!</v>
      </c>
      <c r="N59" s="344">
        <f>N31</f>
        <v>0</v>
      </c>
      <c r="O59" s="344" t="e">
        <f>O31+O55+O56+O57</f>
        <v>#VALUE!</v>
      </c>
      <c r="P59" s="344">
        <f>Q59+R59</f>
        <v>0</v>
      </c>
      <c r="Q59" s="344">
        <f>Q31</f>
        <v>0</v>
      </c>
      <c r="R59" s="344">
        <f>R31+R55+R56+R57</f>
        <v>0</v>
      </c>
      <c r="S59" s="275"/>
    </row>
    <row r="60" spans="1:19" ht="56.25" customHeight="1">
      <c r="A60" s="303" t="s">
        <v>358</v>
      </c>
      <c r="B60" s="285" t="s">
        <v>596</v>
      </c>
      <c r="C60" s="281" t="s">
        <v>564</v>
      </c>
      <c r="D60" s="338" t="e">
        <f>E60+F60</f>
        <v>#VALUE!</v>
      </c>
      <c r="E60" s="280">
        <f>E59</f>
        <v>0</v>
      </c>
      <c r="F60" s="280" t="e">
        <f>F58+F59</f>
        <v>#VALUE!</v>
      </c>
      <c r="G60" s="338" t="e">
        <f>H60+I60</f>
        <v>#VALUE!</v>
      </c>
      <c r="H60" s="324">
        <f>H59</f>
        <v>0</v>
      </c>
      <c r="I60" s="324" t="e">
        <f>I58+I59</f>
        <v>#VALUE!</v>
      </c>
      <c r="J60" s="338">
        <f>K60+L60</f>
        <v>0</v>
      </c>
      <c r="K60" s="324">
        <f>K59</f>
        <v>0</v>
      </c>
      <c r="L60" s="324">
        <f>L58+L59</f>
        <v>0</v>
      </c>
      <c r="M60" s="338" t="e">
        <f>N60+O60</f>
        <v>#VALUE!</v>
      </c>
      <c r="N60" s="324">
        <f>N59</f>
        <v>0</v>
      </c>
      <c r="O60" s="324" t="e">
        <f>O58+O59</f>
        <v>#VALUE!</v>
      </c>
      <c r="P60" s="338">
        <f>Q60+R60</f>
        <v>0</v>
      </c>
      <c r="Q60" s="324">
        <f>Q59</f>
        <v>0</v>
      </c>
      <c r="R60" s="324">
        <f>R58+R59</f>
        <v>0</v>
      </c>
      <c r="S60" s="275"/>
    </row>
    <row r="61" spans="1:19" ht="42" customHeight="1">
      <c r="A61" s="303" t="s">
        <v>359</v>
      </c>
      <c r="B61" s="290" t="s">
        <v>161</v>
      </c>
      <c r="C61" s="281" t="s">
        <v>564</v>
      </c>
      <c r="D61" s="280">
        <f>F61</f>
        <v>0</v>
      </c>
      <c r="E61" s="280" t="s">
        <v>253</v>
      </c>
      <c r="F61" s="280">
        <v>0</v>
      </c>
      <c r="G61" s="324">
        <f>I61</f>
        <v>0</v>
      </c>
      <c r="H61" s="324" t="s">
        <v>253</v>
      </c>
      <c r="I61" s="324">
        <v>0</v>
      </c>
      <c r="J61" s="324">
        <f>L61</f>
        <v>0</v>
      </c>
      <c r="K61" s="324" t="s">
        <v>253</v>
      </c>
      <c r="L61" s="324">
        <v>0</v>
      </c>
      <c r="M61" s="324">
        <f>O61</f>
        <v>0</v>
      </c>
      <c r="N61" s="324" t="s">
        <v>253</v>
      </c>
      <c r="O61" s="324">
        <v>0</v>
      </c>
      <c r="P61" s="324">
        <f>R61</f>
        <v>0</v>
      </c>
      <c r="Q61" s="324" t="s">
        <v>253</v>
      </c>
      <c r="R61" s="324">
        <v>0</v>
      </c>
      <c r="S61" s="275"/>
    </row>
    <row r="62" spans="1:19" ht="52.5" customHeight="1">
      <c r="A62" s="303" t="s">
        <v>360</v>
      </c>
      <c r="B62" s="345" t="s">
        <v>597</v>
      </c>
      <c r="C62" s="280" t="s">
        <v>495</v>
      </c>
      <c r="D62" s="338" t="e">
        <f>E62+F62</f>
        <v>#VALUE!</v>
      </c>
      <c r="E62" s="338">
        <f>E60</f>
        <v>0</v>
      </c>
      <c r="F62" s="338" t="e">
        <f>F60+F61</f>
        <v>#VALUE!</v>
      </c>
      <c r="G62" s="338" t="e">
        <f>H62+I62</f>
        <v>#VALUE!</v>
      </c>
      <c r="H62" s="338">
        <f>H60</f>
        <v>0</v>
      </c>
      <c r="I62" s="338" t="e">
        <f>I60+I61</f>
        <v>#VALUE!</v>
      </c>
      <c r="J62" s="338">
        <f>K62+L62</f>
        <v>0</v>
      </c>
      <c r="K62" s="338">
        <f>K60</f>
        <v>0</v>
      </c>
      <c r="L62" s="338">
        <f>L60+L61</f>
        <v>0</v>
      </c>
      <c r="M62" s="338" t="e">
        <f>N62+O62</f>
        <v>#VALUE!</v>
      </c>
      <c r="N62" s="338">
        <f>N60</f>
        <v>0</v>
      </c>
      <c r="O62" s="338" t="e">
        <f>O60+O61</f>
        <v>#VALUE!</v>
      </c>
      <c r="P62" s="338">
        <f>Q62+R62</f>
        <v>0</v>
      </c>
      <c r="Q62" s="338">
        <f>Q60</f>
        <v>0</v>
      </c>
      <c r="R62" s="338">
        <f>R60+R61</f>
        <v>0</v>
      </c>
      <c r="S62" s="275"/>
    </row>
    <row r="63" spans="1:19" ht="31.5" customHeight="1">
      <c r="A63" s="303" t="s">
        <v>361</v>
      </c>
      <c r="B63" s="279" t="s">
        <v>598</v>
      </c>
      <c r="C63" s="280" t="s">
        <v>564</v>
      </c>
      <c r="D63" s="338" t="e">
        <f>G63+J63+M63+P63</f>
        <v>#VALUE!</v>
      </c>
      <c r="E63" s="338" t="s">
        <v>253</v>
      </c>
      <c r="F63" s="338" t="e">
        <f>I63+L63+O63+R63</f>
        <v>#VALUE!</v>
      </c>
      <c r="G63" s="280" t="s">
        <v>387</v>
      </c>
      <c r="H63" s="280" t="s">
        <v>253</v>
      </c>
      <c r="I63" s="338" t="e">
        <f>I62*2%/(100%-18%)</f>
        <v>#VALUE!</v>
      </c>
      <c r="J63" s="280" t="s">
        <v>387</v>
      </c>
      <c r="K63" s="280" t="s">
        <v>253</v>
      </c>
      <c r="L63" s="338">
        <f>L62*2%/(100%-18%)</f>
        <v>0</v>
      </c>
      <c r="M63" s="280"/>
      <c r="N63" s="280" t="s">
        <v>253</v>
      </c>
      <c r="O63" s="338" t="e">
        <f>O62*2%/(100%-18%)</f>
        <v>#VALUE!</v>
      </c>
      <c r="P63" s="280" t="s">
        <v>387</v>
      </c>
      <c r="Q63" s="280" t="s">
        <v>253</v>
      </c>
      <c r="R63" s="338">
        <f>R62*2%/(100%-18%)</f>
        <v>0</v>
      </c>
      <c r="S63" s="275"/>
    </row>
    <row r="64" spans="1:19" ht="45" customHeight="1">
      <c r="A64" s="303" t="s">
        <v>362</v>
      </c>
      <c r="B64" s="282" t="s">
        <v>599</v>
      </c>
      <c r="C64" s="280" t="s">
        <v>564</v>
      </c>
      <c r="D64" s="280" t="e">
        <f>D60+D61+D63</f>
        <v>#VALUE!</v>
      </c>
      <c r="E64" s="280" t="s">
        <v>387</v>
      </c>
      <c r="F64" s="280" t="s">
        <v>387</v>
      </c>
      <c r="G64" s="280" t="s">
        <v>387</v>
      </c>
      <c r="H64" s="280" t="s">
        <v>387</v>
      </c>
      <c r="I64" s="280" t="s">
        <v>387</v>
      </c>
      <c r="J64" s="280" t="s">
        <v>387</v>
      </c>
      <c r="K64" s="280" t="s">
        <v>387</v>
      </c>
      <c r="L64" s="280" t="s">
        <v>387</v>
      </c>
      <c r="M64" s="280"/>
      <c r="N64" s="280"/>
      <c r="O64" s="280"/>
      <c r="P64" s="280" t="s">
        <v>387</v>
      </c>
      <c r="Q64" s="280" t="s">
        <v>387</v>
      </c>
      <c r="R64" s="280" t="s">
        <v>387</v>
      </c>
      <c r="S64" s="275"/>
    </row>
    <row r="65" spans="1:19" ht="27" customHeight="1">
      <c r="A65" s="328"/>
      <c r="B65" s="329"/>
      <c r="C65" s="329"/>
      <c r="D65" s="329"/>
      <c r="E65" s="329"/>
      <c r="F65" s="329"/>
      <c r="G65" s="329"/>
      <c r="H65" s="329"/>
      <c r="I65" s="329"/>
      <c r="J65" s="329"/>
      <c r="K65" s="329"/>
      <c r="L65" s="329"/>
      <c r="M65" s="329"/>
      <c r="N65" s="329"/>
      <c r="O65" s="329"/>
      <c r="P65" s="329"/>
      <c r="Q65" s="329"/>
      <c r="R65" s="329"/>
      <c r="S65" s="275"/>
    </row>
    <row r="66" spans="1:19" ht="31.15" customHeight="1">
      <c r="A66" s="555" t="s">
        <v>130</v>
      </c>
      <c r="B66" s="555"/>
      <c r="C66" s="555"/>
      <c r="D66" s="555"/>
      <c r="E66" s="555"/>
      <c r="F66" s="555"/>
      <c r="G66" s="555"/>
      <c r="H66" s="555"/>
      <c r="I66" s="555"/>
      <c r="J66" s="555"/>
      <c r="K66" s="555"/>
      <c r="L66" s="555"/>
      <c r="M66" s="555"/>
      <c r="N66" s="555"/>
      <c r="O66" s="555"/>
      <c r="P66" s="555"/>
      <c r="Q66" s="555"/>
      <c r="R66" s="555"/>
      <c r="S66" s="275"/>
    </row>
    <row r="67" spans="1:19" ht="27" customHeight="1">
      <c r="A67" s="331">
        <v>1</v>
      </c>
      <c r="B67" s="332">
        <v>2</v>
      </c>
      <c r="C67" s="332">
        <v>3</v>
      </c>
      <c r="D67" s="332">
        <v>4</v>
      </c>
      <c r="E67" s="332">
        <v>5</v>
      </c>
      <c r="F67" s="332">
        <v>6</v>
      </c>
      <c r="G67" s="332">
        <v>7</v>
      </c>
      <c r="H67" s="332">
        <v>8</v>
      </c>
      <c r="I67" s="332">
        <v>9</v>
      </c>
      <c r="J67" s="332">
        <v>10</v>
      </c>
      <c r="K67" s="332">
        <v>11</v>
      </c>
      <c r="L67" s="332">
        <v>12</v>
      </c>
      <c r="M67" s="332">
        <v>13</v>
      </c>
      <c r="N67" s="332">
        <v>14</v>
      </c>
      <c r="O67" s="332">
        <v>15</v>
      </c>
      <c r="P67" s="332">
        <v>16</v>
      </c>
      <c r="Q67" s="332">
        <v>17</v>
      </c>
      <c r="R67" s="332">
        <v>18</v>
      </c>
      <c r="S67" s="275"/>
    </row>
    <row r="68" spans="1:19" ht="63">
      <c r="A68" s="303" t="s">
        <v>363</v>
      </c>
      <c r="B68" s="317" t="s">
        <v>600</v>
      </c>
      <c r="C68" s="318" t="s">
        <v>495</v>
      </c>
      <c r="D68" s="318" t="s">
        <v>387</v>
      </c>
      <c r="E68" s="318" t="s">
        <v>425</v>
      </c>
      <c r="F68" s="318" t="s">
        <v>425</v>
      </c>
      <c r="G68" s="318" t="s">
        <v>387</v>
      </c>
      <c r="H68" s="318" t="s">
        <v>425</v>
      </c>
      <c r="I68" s="318" t="s">
        <v>425</v>
      </c>
      <c r="J68" s="318" t="s">
        <v>387</v>
      </c>
      <c r="K68" s="318" t="s">
        <v>425</v>
      </c>
      <c r="L68" s="318" t="s">
        <v>425</v>
      </c>
      <c r="M68" s="318"/>
      <c r="N68" s="318" t="s">
        <v>253</v>
      </c>
      <c r="O68" s="318" t="s">
        <v>253</v>
      </c>
      <c r="P68" s="318" t="s">
        <v>387</v>
      </c>
      <c r="Q68" s="318" t="s">
        <v>425</v>
      </c>
      <c r="R68" s="318" t="s">
        <v>425</v>
      </c>
      <c r="S68" s="275"/>
    </row>
    <row r="69" spans="1:19" ht="51" customHeight="1">
      <c r="A69" s="303" t="s">
        <v>364</v>
      </c>
      <c r="B69" s="279" t="s">
        <v>601</v>
      </c>
      <c r="C69" s="280" t="s">
        <v>495</v>
      </c>
      <c r="D69" s="280" t="s">
        <v>387</v>
      </c>
      <c r="E69" s="280" t="s">
        <v>425</v>
      </c>
      <c r="F69" s="280" t="s">
        <v>425</v>
      </c>
      <c r="G69" s="280" t="s">
        <v>387</v>
      </c>
      <c r="H69" s="280" t="s">
        <v>425</v>
      </c>
      <c r="I69" s="280" t="s">
        <v>425</v>
      </c>
      <c r="J69" s="280" t="s">
        <v>387</v>
      </c>
      <c r="K69" s="280" t="s">
        <v>425</v>
      </c>
      <c r="L69" s="280" t="s">
        <v>425</v>
      </c>
      <c r="M69" s="280"/>
      <c r="N69" s="280" t="s">
        <v>253</v>
      </c>
      <c r="O69" s="280" t="s">
        <v>253</v>
      </c>
      <c r="P69" s="280" t="s">
        <v>387</v>
      </c>
      <c r="Q69" s="280" t="s">
        <v>425</v>
      </c>
      <c r="R69" s="280" t="s">
        <v>425</v>
      </c>
      <c r="S69" s="275"/>
    </row>
    <row r="70" spans="1:19" ht="54" customHeight="1">
      <c r="A70" s="303" t="s">
        <v>365</v>
      </c>
      <c r="B70" s="279" t="s">
        <v>602</v>
      </c>
      <c r="C70" s="280" t="s">
        <v>387</v>
      </c>
      <c r="D70" s="280" t="s">
        <v>387</v>
      </c>
      <c r="E70" s="280" t="s">
        <v>387</v>
      </c>
      <c r="F70" s="280" t="s">
        <v>387</v>
      </c>
      <c r="G70" s="280" t="s">
        <v>387</v>
      </c>
      <c r="H70" s="280" t="s">
        <v>387</v>
      </c>
      <c r="I70" s="280" t="s">
        <v>387</v>
      </c>
      <c r="J70" s="280" t="s">
        <v>387</v>
      </c>
      <c r="K70" s="280" t="s">
        <v>387</v>
      </c>
      <c r="L70" s="280" t="s">
        <v>387</v>
      </c>
      <c r="M70" s="280"/>
      <c r="N70" s="280"/>
      <c r="O70" s="280"/>
      <c r="P70" s="280" t="s">
        <v>387</v>
      </c>
      <c r="Q70" s="280" t="s">
        <v>387</v>
      </c>
      <c r="R70" s="280" t="s">
        <v>387</v>
      </c>
      <c r="S70" s="275"/>
    </row>
    <row r="71" spans="1:19" ht="31.5" customHeight="1">
      <c r="A71" s="314" t="s">
        <v>603</v>
      </c>
      <c r="B71" s="285" t="s">
        <v>540</v>
      </c>
      <c r="C71" s="280" t="s">
        <v>495</v>
      </c>
      <c r="D71" s="280" t="s">
        <v>387</v>
      </c>
      <c r="E71" s="280" t="s">
        <v>387</v>
      </c>
      <c r="F71" s="280" t="s">
        <v>425</v>
      </c>
      <c r="G71" s="280" t="s">
        <v>387</v>
      </c>
      <c r="H71" s="280" t="s">
        <v>387</v>
      </c>
      <c r="I71" s="280" t="s">
        <v>425</v>
      </c>
      <c r="J71" s="280" t="s">
        <v>387</v>
      </c>
      <c r="K71" s="280" t="s">
        <v>387</v>
      </c>
      <c r="L71" s="280" t="s">
        <v>425</v>
      </c>
      <c r="M71" s="280"/>
      <c r="N71" s="280"/>
      <c r="O71" s="280" t="s">
        <v>253</v>
      </c>
      <c r="P71" s="280" t="s">
        <v>387</v>
      </c>
      <c r="Q71" s="280" t="s">
        <v>387</v>
      </c>
      <c r="R71" s="280" t="s">
        <v>425</v>
      </c>
      <c r="S71" s="275"/>
    </row>
    <row r="72" spans="1:19" ht="31.5" customHeight="1">
      <c r="A72" s="314" t="s">
        <v>604</v>
      </c>
      <c r="B72" s="285" t="s">
        <v>629</v>
      </c>
      <c r="C72" s="280" t="s">
        <v>605</v>
      </c>
      <c r="D72" s="280" t="s">
        <v>387</v>
      </c>
      <c r="E72" s="280" t="s">
        <v>425</v>
      </c>
      <c r="F72" s="280" t="s">
        <v>387</v>
      </c>
      <c r="G72" s="280" t="s">
        <v>387</v>
      </c>
      <c r="H72" s="280" t="s">
        <v>425</v>
      </c>
      <c r="I72" s="280" t="s">
        <v>387</v>
      </c>
      <c r="J72" s="280" t="s">
        <v>387</v>
      </c>
      <c r="K72" s="280" t="s">
        <v>425</v>
      </c>
      <c r="L72" s="280" t="s">
        <v>387</v>
      </c>
      <c r="M72" s="280"/>
      <c r="N72" s="280" t="s">
        <v>253</v>
      </c>
      <c r="O72" s="280"/>
      <c r="P72" s="280" t="s">
        <v>387</v>
      </c>
      <c r="Q72" s="280" t="s">
        <v>425</v>
      </c>
      <c r="R72" s="280" t="s">
        <v>387</v>
      </c>
      <c r="S72" s="275"/>
    </row>
    <row r="73" spans="1:19" ht="31.5" customHeight="1">
      <c r="A73" s="314" t="s">
        <v>628</v>
      </c>
      <c r="B73" s="345" t="s">
        <v>630</v>
      </c>
      <c r="C73" s="324" t="s">
        <v>605</v>
      </c>
      <c r="D73" s="324" t="s">
        <v>387</v>
      </c>
      <c r="E73" s="324" t="s">
        <v>425</v>
      </c>
      <c r="F73" s="324" t="s">
        <v>387</v>
      </c>
      <c r="G73" s="324" t="s">
        <v>387</v>
      </c>
      <c r="H73" s="324" t="s">
        <v>425</v>
      </c>
      <c r="I73" s="324" t="s">
        <v>387</v>
      </c>
      <c r="J73" s="324" t="s">
        <v>387</v>
      </c>
      <c r="K73" s="324" t="s">
        <v>425</v>
      </c>
      <c r="L73" s="324" t="s">
        <v>387</v>
      </c>
      <c r="M73" s="324"/>
      <c r="N73" s="324" t="s">
        <v>253</v>
      </c>
      <c r="O73" s="324"/>
      <c r="P73" s="324" t="s">
        <v>387</v>
      </c>
      <c r="Q73" s="324" t="s">
        <v>425</v>
      </c>
      <c r="R73" s="324" t="s">
        <v>387</v>
      </c>
      <c r="S73" s="275"/>
    </row>
    <row r="74" spans="1:19" ht="63" customHeight="1">
      <c r="A74" s="303" t="s">
        <v>366</v>
      </c>
      <c r="B74" s="279" t="s">
        <v>606</v>
      </c>
      <c r="C74" s="280" t="s">
        <v>387</v>
      </c>
      <c r="D74" s="280" t="s">
        <v>387</v>
      </c>
      <c r="E74" s="280" t="s">
        <v>387</v>
      </c>
      <c r="F74" s="280" t="s">
        <v>387</v>
      </c>
      <c r="G74" s="280" t="s">
        <v>387</v>
      </c>
      <c r="H74" s="280" t="s">
        <v>387</v>
      </c>
      <c r="I74" s="280" t="s">
        <v>387</v>
      </c>
      <c r="J74" s="280" t="s">
        <v>387</v>
      </c>
      <c r="K74" s="280" t="s">
        <v>387</v>
      </c>
      <c r="L74" s="280" t="s">
        <v>387</v>
      </c>
      <c r="M74" s="280"/>
      <c r="N74" s="280"/>
      <c r="O74" s="280"/>
      <c r="P74" s="280" t="s">
        <v>387</v>
      </c>
      <c r="Q74" s="280" t="s">
        <v>387</v>
      </c>
      <c r="R74" s="280" t="s">
        <v>387</v>
      </c>
      <c r="S74" s="275"/>
    </row>
    <row r="75" spans="1:19" ht="31.5" customHeight="1">
      <c r="A75" s="314" t="s">
        <v>478</v>
      </c>
      <c r="B75" s="285" t="s">
        <v>540</v>
      </c>
      <c r="C75" s="280" t="s">
        <v>607</v>
      </c>
      <c r="D75" s="280" t="s">
        <v>387</v>
      </c>
      <c r="E75" s="280" t="s">
        <v>387</v>
      </c>
      <c r="F75" s="280" t="s">
        <v>425</v>
      </c>
      <c r="G75" s="280" t="s">
        <v>387</v>
      </c>
      <c r="H75" s="280" t="s">
        <v>387</v>
      </c>
      <c r="I75" s="280" t="s">
        <v>425</v>
      </c>
      <c r="J75" s="280" t="s">
        <v>387</v>
      </c>
      <c r="K75" s="280" t="s">
        <v>387</v>
      </c>
      <c r="L75" s="280" t="s">
        <v>425</v>
      </c>
      <c r="M75" s="280"/>
      <c r="N75" s="280"/>
      <c r="O75" s="280" t="s">
        <v>253</v>
      </c>
      <c r="P75" s="280" t="s">
        <v>387</v>
      </c>
      <c r="Q75" s="280" t="s">
        <v>387</v>
      </c>
      <c r="R75" s="280" t="s">
        <v>425</v>
      </c>
      <c r="S75" s="275"/>
    </row>
    <row r="76" spans="1:19" ht="31.5" customHeight="1">
      <c r="A76" s="314" t="s">
        <v>480</v>
      </c>
      <c r="B76" s="285" t="s">
        <v>629</v>
      </c>
      <c r="C76" s="324" t="s">
        <v>608</v>
      </c>
      <c r="D76" s="324" t="s">
        <v>387</v>
      </c>
      <c r="E76" s="324" t="s">
        <v>425</v>
      </c>
      <c r="F76" s="324" t="s">
        <v>387</v>
      </c>
      <c r="G76" s="324" t="s">
        <v>387</v>
      </c>
      <c r="H76" s="324" t="s">
        <v>425</v>
      </c>
      <c r="I76" s="324" t="s">
        <v>387</v>
      </c>
      <c r="J76" s="324" t="s">
        <v>387</v>
      </c>
      <c r="K76" s="324" t="s">
        <v>425</v>
      </c>
      <c r="L76" s="324" t="s">
        <v>387</v>
      </c>
      <c r="M76" s="324"/>
      <c r="N76" s="324" t="s">
        <v>253</v>
      </c>
      <c r="O76" s="324"/>
      <c r="P76" s="324" t="s">
        <v>387</v>
      </c>
      <c r="Q76" s="324" t="s">
        <v>425</v>
      </c>
      <c r="R76" s="324" t="s">
        <v>387</v>
      </c>
      <c r="S76" s="275"/>
    </row>
    <row r="77" spans="1:19" ht="53.25" customHeight="1">
      <c r="A77" s="314" t="s">
        <v>481</v>
      </c>
      <c r="B77" s="345" t="s">
        <v>630</v>
      </c>
      <c r="C77" s="280" t="s">
        <v>608</v>
      </c>
      <c r="D77" s="280" t="s">
        <v>387</v>
      </c>
      <c r="E77" s="280" t="s">
        <v>425</v>
      </c>
      <c r="F77" s="280" t="s">
        <v>387</v>
      </c>
      <c r="G77" s="280" t="s">
        <v>387</v>
      </c>
      <c r="H77" s="280" t="s">
        <v>425</v>
      </c>
      <c r="I77" s="280" t="s">
        <v>387</v>
      </c>
      <c r="J77" s="280" t="s">
        <v>387</v>
      </c>
      <c r="K77" s="280" t="s">
        <v>425</v>
      </c>
      <c r="L77" s="280" t="s">
        <v>387</v>
      </c>
      <c r="M77" s="280"/>
      <c r="N77" s="280" t="s">
        <v>253</v>
      </c>
      <c r="O77" s="280"/>
      <c r="P77" s="280" t="s">
        <v>387</v>
      </c>
      <c r="Q77" s="280" t="s">
        <v>425</v>
      </c>
      <c r="R77" s="280" t="s">
        <v>387</v>
      </c>
      <c r="S77" s="275"/>
    </row>
    <row r="78" spans="1:19" ht="41.25" customHeight="1">
      <c r="A78" s="327"/>
      <c r="B78" s="561" t="s">
        <v>542</v>
      </c>
      <c r="C78" s="561"/>
      <c r="D78" s="561"/>
      <c r="E78" s="561"/>
      <c r="F78" s="561"/>
      <c r="G78" s="561"/>
      <c r="H78" s="561"/>
      <c r="I78" s="561"/>
      <c r="J78" s="561"/>
      <c r="K78" s="561"/>
      <c r="L78" s="561"/>
      <c r="M78" s="561"/>
      <c r="N78" s="561"/>
      <c r="O78" s="561"/>
      <c r="P78" s="561"/>
      <c r="Q78" s="561"/>
      <c r="R78" s="561"/>
      <c r="S78" s="275"/>
    </row>
    <row r="79" spans="1:19" ht="63">
      <c r="A79" s="303" t="s">
        <v>367</v>
      </c>
      <c r="B79" s="279" t="s">
        <v>609</v>
      </c>
      <c r="C79" s="280" t="s">
        <v>387</v>
      </c>
      <c r="D79" s="280" t="s">
        <v>387</v>
      </c>
      <c r="E79" s="280" t="s">
        <v>387</v>
      </c>
      <c r="F79" s="280" t="s">
        <v>387</v>
      </c>
      <c r="G79" s="280" t="s">
        <v>387</v>
      </c>
      <c r="H79" s="280" t="s">
        <v>387</v>
      </c>
      <c r="I79" s="280" t="s">
        <v>387</v>
      </c>
      <c r="J79" s="280" t="s">
        <v>387</v>
      </c>
      <c r="K79" s="280" t="s">
        <v>387</v>
      </c>
      <c r="L79" s="280" t="s">
        <v>387</v>
      </c>
      <c r="M79" s="280"/>
      <c r="N79" s="280"/>
      <c r="O79" s="280"/>
      <c r="P79" s="280" t="s">
        <v>387</v>
      </c>
      <c r="Q79" s="280" t="s">
        <v>387</v>
      </c>
      <c r="R79" s="280" t="s">
        <v>387</v>
      </c>
      <c r="S79" s="275"/>
    </row>
    <row r="80" spans="1:19" ht="31.5">
      <c r="A80" s="314" t="s">
        <v>485</v>
      </c>
      <c r="B80" s="285" t="s">
        <v>610</v>
      </c>
      <c r="C80" s="280" t="s">
        <v>387</v>
      </c>
      <c r="D80" s="280" t="s">
        <v>387</v>
      </c>
      <c r="E80" s="280" t="s">
        <v>387</v>
      </c>
      <c r="F80" s="280" t="s">
        <v>387</v>
      </c>
      <c r="G80" s="280" t="s">
        <v>387</v>
      </c>
      <c r="H80" s="280" t="s">
        <v>387</v>
      </c>
      <c r="I80" s="280" t="s">
        <v>387</v>
      </c>
      <c r="J80" s="280" t="s">
        <v>387</v>
      </c>
      <c r="K80" s="280" t="s">
        <v>387</v>
      </c>
      <c r="L80" s="280" t="s">
        <v>387</v>
      </c>
      <c r="M80" s="280"/>
      <c r="N80" s="280"/>
      <c r="O80" s="280"/>
      <c r="P80" s="280" t="s">
        <v>387</v>
      </c>
      <c r="Q80" s="280" t="s">
        <v>387</v>
      </c>
      <c r="R80" s="280" t="s">
        <v>387</v>
      </c>
      <c r="S80" s="275"/>
    </row>
    <row r="81" spans="1:19" ht="29.25" customHeight="1">
      <c r="A81" s="314" t="s">
        <v>611</v>
      </c>
      <c r="B81" s="285" t="s">
        <v>528</v>
      </c>
      <c r="C81" s="280" t="s">
        <v>495</v>
      </c>
      <c r="D81" s="280"/>
      <c r="E81" s="280"/>
      <c r="F81" s="280" t="s">
        <v>253</v>
      </c>
      <c r="G81" s="280"/>
      <c r="H81" s="280"/>
      <c r="I81" s="280" t="s">
        <v>253</v>
      </c>
      <c r="J81" s="280"/>
      <c r="K81" s="280"/>
      <c r="L81" s="280" t="s">
        <v>253</v>
      </c>
      <c r="M81" s="280"/>
      <c r="N81" s="280"/>
      <c r="O81" s="280" t="s">
        <v>253</v>
      </c>
      <c r="P81" s="280"/>
      <c r="Q81" s="280"/>
      <c r="R81" s="280" t="s">
        <v>425</v>
      </c>
      <c r="S81" s="275"/>
    </row>
    <row r="82" spans="1:19" ht="31.5">
      <c r="A82" s="314" t="s">
        <v>612</v>
      </c>
      <c r="B82" s="285" t="s">
        <v>629</v>
      </c>
      <c r="C82" s="280" t="s">
        <v>605</v>
      </c>
      <c r="D82" s="326">
        <f>F82</f>
        <v>0</v>
      </c>
      <c r="E82" s="280" t="s">
        <v>425</v>
      </c>
      <c r="F82" s="315"/>
      <c r="G82" s="280" t="s">
        <v>387</v>
      </c>
      <c r="H82" s="280" t="s">
        <v>425</v>
      </c>
      <c r="I82" s="315"/>
      <c r="J82" s="280"/>
      <c r="K82" s="280" t="s">
        <v>425</v>
      </c>
      <c r="L82" s="315"/>
      <c r="M82" s="280"/>
      <c r="N82" s="280" t="s">
        <v>253</v>
      </c>
      <c r="O82" s="280"/>
      <c r="P82" s="280"/>
      <c r="Q82" s="280" t="s">
        <v>425</v>
      </c>
      <c r="R82" s="315"/>
      <c r="S82" s="275"/>
    </row>
    <row r="83" spans="1:19" ht="52.5" customHeight="1">
      <c r="A83" s="314" t="s">
        <v>631</v>
      </c>
      <c r="B83" s="345" t="s">
        <v>630</v>
      </c>
      <c r="C83" s="324" t="s">
        <v>605</v>
      </c>
      <c r="D83" s="326">
        <f>F83</f>
        <v>0</v>
      </c>
      <c r="E83" s="324" t="s">
        <v>425</v>
      </c>
      <c r="F83" s="344">
        <f>F82/12</f>
        <v>0</v>
      </c>
      <c r="G83" s="324" t="s">
        <v>387</v>
      </c>
      <c r="H83" s="324" t="s">
        <v>425</v>
      </c>
      <c r="I83" s="315"/>
      <c r="J83" s="324"/>
      <c r="K83" s="324" t="s">
        <v>425</v>
      </c>
      <c r="L83" s="315"/>
      <c r="M83" s="324"/>
      <c r="N83" s="324" t="s">
        <v>253</v>
      </c>
      <c r="O83" s="324"/>
      <c r="P83" s="324"/>
      <c r="Q83" s="324" t="s">
        <v>425</v>
      </c>
      <c r="R83" s="315"/>
      <c r="S83" s="275"/>
    </row>
    <row r="84" spans="1:19" ht="27.6" customHeight="1">
      <c r="A84" s="328"/>
      <c r="B84" s="329"/>
      <c r="C84" s="329"/>
      <c r="D84" s="329"/>
      <c r="E84" s="329"/>
      <c r="F84" s="329"/>
      <c r="G84" s="329"/>
      <c r="H84" s="329"/>
      <c r="I84" s="329"/>
      <c r="J84" s="329"/>
      <c r="K84" s="329"/>
      <c r="L84" s="329"/>
      <c r="M84" s="329"/>
      <c r="N84" s="329"/>
      <c r="O84" s="329"/>
      <c r="P84" s="329"/>
      <c r="Q84" s="329"/>
      <c r="R84" s="329"/>
      <c r="S84" s="275"/>
    </row>
    <row r="85" spans="1:19" ht="27" customHeight="1">
      <c r="A85" s="555" t="s">
        <v>124</v>
      </c>
      <c r="B85" s="555"/>
      <c r="C85" s="555"/>
      <c r="D85" s="555"/>
      <c r="E85" s="555"/>
      <c r="F85" s="555"/>
      <c r="G85" s="555"/>
      <c r="H85" s="555"/>
      <c r="I85" s="555"/>
      <c r="J85" s="555"/>
      <c r="K85" s="555"/>
      <c r="L85" s="555"/>
      <c r="M85" s="555"/>
      <c r="N85" s="555"/>
      <c r="O85" s="555"/>
      <c r="P85" s="555"/>
      <c r="Q85" s="555"/>
      <c r="R85" s="555"/>
      <c r="S85" s="275"/>
    </row>
    <row r="86" spans="1:19" ht="15.75">
      <c r="A86" s="331">
        <v>1</v>
      </c>
      <c r="B86" s="332">
        <v>2</v>
      </c>
      <c r="C86" s="332">
        <v>3</v>
      </c>
      <c r="D86" s="332">
        <v>4</v>
      </c>
      <c r="E86" s="332">
        <v>5</v>
      </c>
      <c r="F86" s="332">
        <v>6</v>
      </c>
      <c r="G86" s="332">
        <v>7</v>
      </c>
      <c r="H86" s="332">
        <v>8</v>
      </c>
      <c r="I86" s="332">
        <v>9</v>
      </c>
      <c r="J86" s="332">
        <v>10</v>
      </c>
      <c r="K86" s="332">
        <v>11</v>
      </c>
      <c r="L86" s="332">
        <v>12</v>
      </c>
      <c r="M86" s="332">
        <v>13</v>
      </c>
      <c r="N86" s="332">
        <v>14</v>
      </c>
      <c r="O86" s="332">
        <v>15</v>
      </c>
      <c r="P86" s="332">
        <v>16</v>
      </c>
      <c r="Q86" s="332">
        <v>17</v>
      </c>
      <c r="R86" s="332">
        <v>18</v>
      </c>
      <c r="S86" s="275"/>
    </row>
    <row r="87" spans="1:19" ht="28.5" customHeight="1">
      <c r="A87" s="314" t="s">
        <v>614</v>
      </c>
      <c r="B87" s="285" t="s">
        <v>528</v>
      </c>
      <c r="C87" s="280" t="s">
        <v>495</v>
      </c>
      <c r="D87" s="280"/>
      <c r="E87" s="280"/>
      <c r="F87" s="280" t="s">
        <v>253</v>
      </c>
      <c r="G87" s="280"/>
      <c r="H87" s="280"/>
      <c r="I87" s="280" t="s">
        <v>253</v>
      </c>
      <c r="J87" s="280"/>
      <c r="K87" s="280"/>
      <c r="L87" s="280" t="s">
        <v>253</v>
      </c>
      <c r="M87" s="280"/>
      <c r="N87" s="280"/>
      <c r="O87" s="280" t="s">
        <v>253</v>
      </c>
      <c r="P87" s="280"/>
      <c r="Q87" s="280"/>
      <c r="R87" s="280" t="s">
        <v>425</v>
      </c>
      <c r="S87" s="275"/>
    </row>
    <row r="88" spans="1:19" ht="28.5" customHeight="1">
      <c r="A88" s="314" t="s">
        <v>615</v>
      </c>
      <c r="B88" s="285" t="s">
        <v>629</v>
      </c>
      <c r="C88" s="324" t="s">
        <v>605</v>
      </c>
      <c r="D88" s="324"/>
      <c r="E88" s="324" t="s">
        <v>253</v>
      </c>
      <c r="F88" s="324"/>
      <c r="G88" s="324"/>
      <c r="H88" s="324" t="s">
        <v>253</v>
      </c>
      <c r="I88" s="324"/>
      <c r="J88" s="324"/>
      <c r="K88" s="324" t="s">
        <v>253</v>
      </c>
      <c r="L88" s="324"/>
      <c r="M88" s="324"/>
      <c r="N88" s="324" t="s">
        <v>253</v>
      </c>
      <c r="O88" s="324"/>
      <c r="P88" s="324"/>
      <c r="Q88" s="324" t="s">
        <v>253</v>
      </c>
      <c r="R88" s="324"/>
      <c r="S88" s="275"/>
    </row>
    <row r="89" spans="1:19" ht="36" customHeight="1">
      <c r="A89" s="314" t="s">
        <v>632</v>
      </c>
      <c r="B89" s="345" t="s">
        <v>630</v>
      </c>
      <c r="C89" s="324" t="s">
        <v>605</v>
      </c>
      <c r="D89" s="280"/>
      <c r="E89" s="280" t="s">
        <v>253</v>
      </c>
      <c r="F89" s="280"/>
      <c r="G89" s="280"/>
      <c r="H89" s="280" t="s">
        <v>253</v>
      </c>
      <c r="I89" s="280"/>
      <c r="J89" s="280"/>
      <c r="K89" s="280" t="s">
        <v>253</v>
      </c>
      <c r="L89" s="280"/>
      <c r="M89" s="280"/>
      <c r="N89" s="280" t="s">
        <v>253</v>
      </c>
      <c r="O89" s="280"/>
      <c r="P89" s="280"/>
      <c r="Q89" s="280" t="s">
        <v>253</v>
      </c>
      <c r="R89" s="280"/>
      <c r="S89" s="275"/>
    </row>
    <row r="90" spans="1:19" s="286" customFormat="1" ht="63">
      <c r="A90" s="306" t="s">
        <v>368</v>
      </c>
      <c r="B90" s="283" t="s">
        <v>617</v>
      </c>
      <c r="C90" s="281" t="s">
        <v>387</v>
      </c>
      <c r="D90" s="281" t="s">
        <v>387</v>
      </c>
      <c r="E90" s="281" t="s">
        <v>387</v>
      </c>
      <c r="F90" s="281" t="s">
        <v>387</v>
      </c>
      <c r="G90" s="281" t="s">
        <v>387</v>
      </c>
      <c r="H90" s="281" t="s">
        <v>387</v>
      </c>
      <c r="I90" s="281" t="s">
        <v>387</v>
      </c>
      <c r="J90" s="281" t="s">
        <v>387</v>
      </c>
      <c r="K90" s="281" t="s">
        <v>387</v>
      </c>
      <c r="L90" s="281" t="s">
        <v>387</v>
      </c>
      <c r="M90" s="281"/>
      <c r="N90" s="281"/>
      <c r="O90" s="281"/>
      <c r="P90" s="281" t="s">
        <v>387</v>
      </c>
      <c r="Q90" s="281" t="s">
        <v>387</v>
      </c>
      <c r="R90" s="281" t="s">
        <v>387</v>
      </c>
      <c r="S90" s="278"/>
    </row>
    <row r="91" spans="1:19" ht="54.75" customHeight="1">
      <c r="A91" s="314" t="s">
        <v>618</v>
      </c>
      <c r="B91" s="345" t="s">
        <v>610</v>
      </c>
      <c r="C91" s="280" t="s">
        <v>387</v>
      </c>
      <c r="D91" s="280" t="s">
        <v>387</v>
      </c>
      <c r="E91" s="280" t="s">
        <v>387</v>
      </c>
      <c r="F91" s="280" t="s">
        <v>387</v>
      </c>
      <c r="G91" s="280" t="s">
        <v>387</v>
      </c>
      <c r="H91" s="280" t="s">
        <v>387</v>
      </c>
      <c r="I91" s="280" t="s">
        <v>387</v>
      </c>
      <c r="J91" s="280" t="s">
        <v>387</v>
      </c>
      <c r="K91" s="280" t="s">
        <v>387</v>
      </c>
      <c r="L91" s="280" t="s">
        <v>387</v>
      </c>
      <c r="M91" s="280"/>
      <c r="N91" s="280"/>
      <c r="O91" s="280"/>
      <c r="P91" s="280" t="s">
        <v>387</v>
      </c>
      <c r="Q91" s="280" t="s">
        <v>387</v>
      </c>
      <c r="R91" s="280" t="s">
        <v>387</v>
      </c>
      <c r="S91" s="275"/>
    </row>
    <row r="92" spans="1:19" ht="31.5" customHeight="1">
      <c r="A92" s="314" t="s">
        <v>619</v>
      </c>
      <c r="B92" s="285" t="s">
        <v>528</v>
      </c>
      <c r="C92" s="280" t="s">
        <v>495</v>
      </c>
      <c r="D92" s="280"/>
      <c r="E92" s="280"/>
      <c r="F92" s="280" t="s">
        <v>253</v>
      </c>
      <c r="G92" s="280"/>
      <c r="H92" s="280"/>
      <c r="I92" s="280" t="s">
        <v>253</v>
      </c>
      <c r="J92" s="280"/>
      <c r="K92" s="280"/>
      <c r="L92" s="280" t="s">
        <v>253</v>
      </c>
      <c r="M92" s="280"/>
      <c r="N92" s="280"/>
      <c r="O92" s="280" t="s">
        <v>253</v>
      </c>
      <c r="P92" s="280"/>
      <c r="Q92" s="280"/>
      <c r="R92" s="280" t="s">
        <v>425</v>
      </c>
      <c r="S92" s="275"/>
    </row>
    <row r="93" spans="1:19" ht="31.5" customHeight="1">
      <c r="A93" s="314" t="s">
        <v>620</v>
      </c>
      <c r="B93" s="285" t="s">
        <v>629</v>
      </c>
      <c r="C93" s="324" t="s">
        <v>616</v>
      </c>
      <c r="D93" s="324"/>
      <c r="E93" s="324" t="s">
        <v>253</v>
      </c>
      <c r="F93" s="324"/>
      <c r="G93" s="324"/>
      <c r="H93" s="324" t="s">
        <v>253</v>
      </c>
      <c r="I93" s="324"/>
      <c r="J93" s="324"/>
      <c r="K93" s="324" t="s">
        <v>253</v>
      </c>
      <c r="L93" s="324"/>
      <c r="M93" s="324"/>
      <c r="N93" s="324" t="s">
        <v>253</v>
      </c>
      <c r="O93" s="324"/>
      <c r="P93" s="324"/>
      <c r="Q93" s="324" t="s">
        <v>253</v>
      </c>
      <c r="R93" s="324"/>
      <c r="S93" s="275"/>
    </row>
    <row r="94" spans="1:19" ht="34.5" customHeight="1">
      <c r="A94" s="314" t="s">
        <v>633</v>
      </c>
      <c r="B94" s="345" t="s">
        <v>630</v>
      </c>
      <c r="C94" s="280" t="s">
        <v>616</v>
      </c>
      <c r="D94" s="280"/>
      <c r="E94" s="280" t="s">
        <v>253</v>
      </c>
      <c r="F94" s="280"/>
      <c r="G94" s="280"/>
      <c r="H94" s="280" t="s">
        <v>253</v>
      </c>
      <c r="I94" s="280"/>
      <c r="J94" s="280"/>
      <c r="K94" s="280" t="s">
        <v>253</v>
      </c>
      <c r="L94" s="280"/>
      <c r="M94" s="280"/>
      <c r="N94" s="280" t="s">
        <v>253</v>
      </c>
      <c r="O94" s="280"/>
      <c r="P94" s="280"/>
      <c r="Q94" s="280" t="s">
        <v>253</v>
      </c>
      <c r="R94" s="280"/>
      <c r="S94" s="275"/>
    </row>
    <row r="95" spans="1:19" ht="45" customHeight="1">
      <c r="A95" s="314" t="s">
        <v>621</v>
      </c>
      <c r="B95" s="285" t="s">
        <v>613</v>
      </c>
      <c r="C95" s="280" t="s">
        <v>387</v>
      </c>
      <c r="D95" s="280" t="s">
        <v>387</v>
      </c>
      <c r="E95" s="280" t="s">
        <v>387</v>
      </c>
      <c r="F95" s="280" t="s">
        <v>387</v>
      </c>
      <c r="G95" s="280" t="s">
        <v>387</v>
      </c>
      <c r="H95" s="280" t="s">
        <v>387</v>
      </c>
      <c r="I95" s="280" t="s">
        <v>387</v>
      </c>
      <c r="J95" s="280" t="s">
        <v>387</v>
      </c>
      <c r="K95" s="280" t="s">
        <v>387</v>
      </c>
      <c r="L95" s="280" t="s">
        <v>387</v>
      </c>
      <c r="M95" s="280"/>
      <c r="N95" s="280"/>
      <c r="O95" s="280"/>
      <c r="P95" s="280" t="s">
        <v>387</v>
      </c>
      <c r="Q95" s="280" t="s">
        <v>387</v>
      </c>
      <c r="R95" s="280" t="s">
        <v>387</v>
      </c>
      <c r="S95" s="275"/>
    </row>
    <row r="96" spans="1:19" ht="31.5">
      <c r="A96" s="314" t="s">
        <v>622</v>
      </c>
      <c r="B96" s="285" t="s">
        <v>528</v>
      </c>
      <c r="C96" s="280" t="s">
        <v>495</v>
      </c>
      <c r="D96" s="280"/>
      <c r="E96" s="280"/>
      <c r="F96" s="280" t="s">
        <v>253</v>
      </c>
      <c r="G96" s="280"/>
      <c r="H96" s="280"/>
      <c r="I96" s="280" t="s">
        <v>253</v>
      </c>
      <c r="J96" s="280"/>
      <c r="K96" s="280"/>
      <c r="L96" s="280" t="s">
        <v>253</v>
      </c>
      <c r="M96" s="280"/>
      <c r="N96" s="280"/>
      <c r="O96" s="280" t="s">
        <v>253</v>
      </c>
      <c r="P96" s="280"/>
      <c r="Q96" s="280"/>
      <c r="R96" s="280" t="s">
        <v>425</v>
      </c>
      <c r="S96" s="275"/>
    </row>
    <row r="97" spans="1:19" ht="31.5">
      <c r="A97" s="314" t="s">
        <v>623</v>
      </c>
      <c r="B97" s="285" t="s">
        <v>629</v>
      </c>
      <c r="C97" s="324" t="s">
        <v>605</v>
      </c>
      <c r="D97" s="324"/>
      <c r="E97" s="324" t="s">
        <v>253</v>
      </c>
      <c r="F97" s="324"/>
      <c r="G97" s="324"/>
      <c r="H97" s="324" t="s">
        <v>253</v>
      </c>
      <c r="I97" s="324"/>
      <c r="J97" s="324"/>
      <c r="K97" s="324" t="s">
        <v>253</v>
      </c>
      <c r="L97" s="324"/>
      <c r="M97" s="324"/>
      <c r="N97" s="324" t="s">
        <v>253</v>
      </c>
      <c r="O97" s="324"/>
      <c r="P97" s="324"/>
      <c r="Q97" s="324" t="s">
        <v>253</v>
      </c>
      <c r="R97" s="324"/>
      <c r="S97" s="275"/>
    </row>
    <row r="98" spans="1:19" ht="31.5">
      <c r="A98" s="314" t="s">
        <v>634</v>
      </c>
      <c r="B98" s="345" t="s">
        <v>630</v>
      </c>
      <c r="C98" s="280" t="s">
        <v>605</v>
      </c>
      <c r="D98" s="280"/>
      <c r="E98" s="280" t="s">
        <v>253</v>
      </c>
      <c r="F98" s="280"/>
      <c r="G98" s="280"/>
      <c r="H98" s="280" t="s">
        <v>253</v>
      </c>
      <c r="I98" s="280"/>
      <c r="J98" s="280"/>
      <c r="K98" s="280" t="s">
        <v>253</v>
      </c>
      <c r="L98" s="280"/>
      <c r="M98" s="280"/>
      <c r="N98" s="280" t="s">
        <v>253</v>
      </c>
      <c r="O98" s="280"/>
      <c r="P98" s="280"/>
      <c r="Q98" s="280" t="s">
        <v>253</v>
      </c>
      <c r="R98" s="280"/>
      <c r="S98" s="275"/>
    </row>
    <row r="99" spans="1:19" ht="15.75">
      <c r="B99" s="288"/>
      <c r="C99" s="289"/>
      <c r="D99" s="289"/>
      <c r="E99" s="289"/>
      <c r="F99" s="289"/>
      <c r="G99" s="289"/>
      <c r="H99" s="289"/>
      <c r="I99" s="289"/>
      <c r="J99" s="289"/>
      <c r="K99" s="289"/>
      <c r="L99" s="289"/>
      <c r="M99" s="289"/>
      <c r="N99" s="289"/>
      <c r="O99" s="289"/>
      <c r="P99" s="289"/>
      <c r="Q99" s="289"/>
      <c r="R99" s="289"/>
      <c r="S99" s="275"/>
    </row>
    <row r="100" spans="1:19" ht="25.5" customHeight="1">
      <c r="A100" s="319" t="s">
        <v>543</v>
      </c>
      <c r="B100" s="562" t="s">
        <v>544</v>
      </c>
      <c r="C100" s="562"/>
      <c r="D100" s="562"/>
      <c r="E100" s="562"/>
      <c r="F100" s="562"/>
      <c r="G100" s="562"/>
      <c r="H100" s="562"/>
      <c r="I100" s="562"/>
      <c r="J100" s="562"/>
      <c r="K100" s="562"/>
      <c r="L100" s="562"/>
      <c r="M100" s="562"/>
      <c r="N100" s="562"/>
      <c r="O100" s="562"/>
      <c r="P100" s="562"/>
      <c r="Q100" s="562"/>
      <c r="R100" s="562"/>
      <c r="S100" s="275"/>
    </row>
    <row r="101" spans="1:19" ht="13.5" customHeight="1">
      <c r="A101" s="320"/>
      <c r="B101" s="562" t="s">
        <v>545</v>
      </c>
      <c r="C101" s="562"/>
      <c r="D101" s="562"/>
      <c r="E101" s="562"/>
      <c r="F101" s="562"/>
      <c r="G101" s="562"/>
      <c r="H101" s="562"/>
      <c r="I101" s="562"/>
      <c r="J101" s="562"/>
      <c r="K101" s="562"/>
      <c r="L101" s="562"/>
      <c r="M101" s="562"/>
      <c r="N101" s="562"/>
      <c r="O101" s="562"/>
      <c r="P101" s="562"/>
      <c r="Q101" s="562"/>
      <c r="R101" s="562"/>
      <c r="S101" s="275"/>
    </row>
    <row r="102" spans="1:19" ht="15.75" customHeight="1">
      <c r="A102" s="321" t="s">
        <v>546</v>
      </c>
      <c r="B102" s="563" t="s">
        <v>547</v>
      </c>
      <c r="C102" s="563"/>
      <c r="D102" s="563"/>
      <c r="E102" s="563"/>
      <c r="F102" s="563"/>
      <c r="G102" s="563"/>
      <c r="H102" s="563"/>
      <c r="I102" s="563"/>
      <c r="J102" s="563"/>
      <c r="K102" s="563"/>
      <c r="L102" s="563"/>
      <c r="M102" s="563"/>
      <c r="N102" s="563"/>
      <c r="O102" s="563"/>
      <c r="P102" s="563"/>
      <c r="Q102" s="563"/>
      <c r="R102" s="563"/>
      <c r="S102" s="275"/>
    </row>
    <row r="103" spans="1:19" ht="15.75" customHeight="1">
      <c r="A103" s="321"/>
      <c r="B103" s="563" t="s">
        <v>548</v>
      </c>
      <c r="C103" s="563"/>
      <c r="D103" s="563"/>
      <c r="E103" s="563"/>
      <c r="F103" s="563"/>
      <c r="G103" s="563"/>
      <c r="H103" s="563"/>
      <c r="I103" s="563"/>
      <c r="J103" s="563"/>
      <c r="K103" s="563"/>
      <c r="L103" s="563"/>
      <c r="M103" s="563"/>
      <c r="N103" s="563"/>
      <c r="O103" s="563"/>
      <c r="P103" s="563"/>
      <c r="Q103" s="563"/>
      <c r="R103" s="563"/>
      <c r="S103" s="275"/>
    </row>
    <row r="104" spans="1:19" ht="31.15" customHeight="1">
      <c r="B104" s="558" t="e">
        <f>#REF!</f>
        <v>#REF!</v>
      </c>
      <c r="C104" s="558"/>
      <c r="D104" s="275"/>
      <c r="E104" s="275"/>
      <c r="F104" s="275"/>
      <c r="G104" s="275"/>
      <c r="H104" s="275"/>
      <c r="I104" s="559" t="s">
        <v>278</v>
      </c>
      <c r="J104" s="559"/>
      <c r="K104" s="275"/>
      <c r="L104" s="275"/>
      <c r="M104" s="275"/>
      <c r="N104" s="275"/>
      <c r="O104" s="335" t="e">
        <f>#REF!</f>
        <v>#REF!</v>
      </c>
      <c r="P104" s="334"/>
      <c r="Q104" s="333"/>
      <c r="R104" s="275"/>
      <c r="S104" s="275"/>
    </row>
    <row r="105" spans="1:19" ht="24" customHeight="1">
      <c r="B105" s="560" t="s">
        <v>171</v>
      </c>
      <c r="C105" s="560"/>
      <c r="D105" s="275"/>
      <c r="E105" s="275"/>
      <c r="F105" s="275"/>
      <c r="G105" s="275"/>
      <c r="H105" s="275"/>
      <c r="I105" s="560" t="s">
        <v>149</v>
      </c>
      <c r="J105" s="560"/>
      <c r="K105" s="275"/>
      <c r="L105" s="275"/>
      <c r="M105" s="275"/>
      <c r="N105" s="275"/>
      <c r="O105" s="275"/>
      <c r="P105" s="560" t="s">
        <v>549</v>
      </c>
      <c r="Q105" s="560"/>
      <c r="R105" s="275"/>
      <c r="S105" s="275"/>
    </row>
    <row r="106" spans="1:19" ht="15.6" customHeight="1">
      <c r="B106" s="557"/>
      <c r="C106" s="557"/>
      <c r="D106" s="557"/>
      <c r="E106" s="557"/>
      <c r="F106" s="557"/>
      <c r="G106" s="557"/>
      <c r="H106" s="275"/>
      <c r="I106" s="275"/>
      <c r="J106" s="275"/>
      <c r="K106" s="275"/>
      <c r="L106" s="275"/>
      <c r="M106" s="275"/>
      <c r="N106" s="275"/>
      <c r="O106" s="275"/>
      <c r="R106" s="275"/>
      <c r="S106" s="275"/>
    </row>
    <row r="107" spans="1:19" ht="15.6" customHeight="1">
      <c r="A107" s="276"/>
      <c r="S107" s="275"/>
    </row>
    <row r="108" spans="1:19" ht="46.9" customHeight="1">
      <c r="A108" s="276"/>
      <c r="S108" s="275"/>
    </row>
    <row r="109" spans="1:19" ht="21" customHeight="1">
      <c r="A109" s="276"/>
      <c r="S109" s="275"/>
    </row>
    <row r="110" spans="1:19">
      <c r="A110" s="276"/>
      <c r="S110" s="275"/>
    </row>
    <row r="111" spans="1:19">
      <c r="A111" s="276"/>
      <c r="S111" s="275"/>
    </row>
    <row r="112" spans="1:19">
      <c r="B112" s="319"/>
      <c r="C112" s="319"/>
      <c r="D112" s="319"/>
      <c r="E112" s="319"/>
      <c r="F112" s="319"/>
      <c r="G112" s="319"/>
    </row>
    <row r="113" spans="2:2" ht="15.75">
      <c r="B113" s="322"/>
    </row>
    <row r="114" spans="2:2" ht="15.75">
      <c r="B114" s="322"/>
    </row>
  </sheetData>
  <mergeCells count="66">
    <mergeCell ref="B5:R5"/>
    <mergeCell ref="B6:R6"/>
    <mergeCell ref="B7:R7"/>
    <mergeCell ref="A9:A13"/>
    <mergeCell ref="B9:B13"/>
    <mergeCell ref="C9:C13"/>
    <mergeCell ref="D9:F10"/>
    <mergeCell ref="G9:R9"/>
    <mergeCell ref="G10:I10"/>
    <mergeCell ref="J10:L10"/>
    <mergeCell ref="D11:D13"/>
    <mergeCell ref="E11:F11"/>
    <mergeCell ref="G11:G13"/>
    <mergeCell ref="H11:I11"/>
    <mergeCell ref="J11:J13"/>
    <mergeCell ref="L12:L13"/>
    <mergeCell ref="E12:E13"/>
    <mergeCell ref="F12:F13"/>
    <mergeCell ref="H12:H13"/>
    <mergeCell ref="I12:I13"/>
    <mergeCell ref="K12:K13"/>
    <mergeCell ref="M10:O10"/>
    <mergeCell ref="P10:R10"/>
    <mergeCell ref="K11:L11"/>
    <mergeCell ref="M11:M13"/>
    <mergeCell ref="N11:O11"/>
    <mergeCell ref="P11:P13"/>
    <mergeCell ref="Q11:R11"/>
    <mergeCell ref="N12:N13"/>
    <mergeCell ref="O12:O13"/>
    <mergeCell ref="Q12:Q13"/>
    <mergeCell ref="R12:R13"/>
    <mergeCell ref="A23:R23"/>
    <mergeCell ref="A24:R24"/>
    <mergeCell ref="A26:A27"/>
    <mergeCell ref="K33:K34"/>
    <mergeCell ref="L33:L34"/>
    <mergeCell ref="M33:M34"/>
    <mergeCell ref="N33:N34"/>
    <mergeCell ref="H33:H34"/>
    <mergeCell ref="O33:O34"/>
    <mergeCell ref="P33:P34"/>
    <mergeCell ref="Q33:Q34"/>
    <mergeCell ref="B30:R30"/>
    <mergeCell ref="C33:C34"/>
    <mergeCell ref="D33:D34"/>
    <mergeCell ref="E33:E34"/>
    <mergeCell ref="F33:F34"/>
    <mergeCell ref="P105:Q105"/>
    <mergeCell ref="B78:R78"/>
    <mergeCell ref="A85:R85"/>
    <mergeCell ref="B100:R100"/>
    <mergeCell ref="B101:R101"/>
    <mergeCell ref="B102:R102"/>
    <mergeCell ref="B103:R103"/>
    <mergeCell ref="B106:G106"/>
    <mergeCell ref="B104:C104"/>
    <mergeCell ref="I104:J104"/>
    <mergeCell ref="B105:C105"/>
    <mergeCell ref="I105:J105"/>
    <mergeCell ref="A66:R66"/>
    <mergeCell ref="G33:G34"/>
    <mergeCell ref="R33:R34"/>
    <mergeCell ref="I33:I34"/>
    <mergeCell ref="J33:J34"/>
    <mergeCell ref="A47:R47"/>
  </mergeCells>
  <pageMargins left="0.7" right="0.7" top="0.75" bottom="0.75" header="0.3" footer="0.3"/>
  <pageSetup paperSize="9" scale="59" orientation="landscape" r:id="rId1"/>
  <rowBreaks count="2" manualBreakCount="2">
    <brk id="22" max="17" man="1"/>
    <brk id="84" max="17" man="1"/>
  </rowBreaks>
  <colBreaks count="1" manualBreakCount="1">
    <brk id="18" max="1048575" man="1"/>
  </colBreaks>
</worksheet>
</file>

<file path=xl/worksheets/sheet11.xml><?xml version="1.0" encoding="utf-8"?>
<worksheet xmlns="http://schemas.openxmlformats.org/spreadsheetml/2006/main" xmlns:r="http://schemas.openxmlformats.org/officeDocument/2006/relationships">
  <sheetPr>
    <tabColor rgb="FF00B050"/>
    <pageSetUpPr fitToPage="1"/>
  </sheetPr>
  <dimension ref="A1:S89"/>
  <sheetViews>
    <sheetView topLeftCell="A43" zoomScale="55" zoomScaleNormal="55" zoomScaleSheetLayoutView="75" workbookViewId="0">
      <selection activeCell="T57" sqref="T57"/>
    </sheetView>
  </sheetViews>
  <sheetFormatPr defaultColWidth="9.140625" defaultRowHeight="15.75"/>
  <cols>
    <col min="1" max="1" width="5.42578125" style="236" customWidth="1"/>
    <col min="2" max="2" width="38" style="168" customWidth="1"/>
    <col min="3" max="3" width="12.42578125" style="168" customWidth="1"/>
    <col min="4" max="4" width="13.85546875" style="168" customWidth="1"/>
    <col min="5" max="5" width="15" style="205" customWidth="1"/>
    <col min="6" max="6" width="13.140625" style="168" customWidth="1"/>
    <col min="7" max="7" width="14.5703125" style="168" customWidth="1"/>
    <col min="8" max="9" width="12.28515625" style="168" customWidth="1"/>
    <col min="10" max="10" width="20.85546875" style="168" customWidth="1"/>
    <col min="11" max="11" width="10.42578125" style="168" bestFit="1" customWidth="1"/>
    <col min="12" max="14" width="9.140625" style="168" customWidth="1"/>
    <col min="15" max="16384" width="9.140625" style="168"/>
  </cols>
  <sheetData>
    <row r="1" spans="1:18" ht="53.45" customHeight="1">
      <c r="A1" s="165"/>
      <c r="B1" s="166"/>
      <c r="C1" s="166"/>
      <c r="D1" s="166"/>
      <c r="E1" s="166"/>
      <c r="F1" s="577" t="s">
        <v>550</v>
      </c>
      <c r="G1" s="577"/>
      <c r="H1" s="577"/>
      <c r="I1" s="577"/>
      <c r="J1" s="167"/>
    </row>
    <row r="2" spans="1:18">
      <c r="A2" s="165"/>
      <c r="B2" s="166"/>
      <c r="C2" s="166"/>
      <c r="D2" s="166"/>
      <c r="E2" s="166"/>
      <c r="F2" s="166"/>
      <c r="G2" s="166"/>
      <c r="H2" s="578"/>
      <c r="I2" s="578"/>
      <c r="J2" s="169"/>
    </row>
    <row r="3" spans="1:18" ht="15.6" customHeight="1">
      <c r="A3" s="165"/>
      <c r="B3" s="166"/>
      <c r="C3" s="166"/>
      <c r="D3" s="166"/>
      <c r="E3" s="166"/>
      <c r="F3" s="166"/>
      <c r="G3" s="166"/>
      <c r="H3" s="579"/>
      <c r="I3" s="579"/>
      <c r="J3" s="169"/>
    </row>
    <row r="4" spans="1:18" ht="17.25">
      <c r="A4" s="165"/>
      <c r="B4" s="580" t="s">
        <v>402</v>
      </c>
      <c r="C4" s="580"/>
      <c r="D4" s="580"/>
      <c r="E4" s="580"/>
      <c r="F4" s="580"/>
      <c r="G4" s="580"/>
      <c r="H4" s="580"/>
      <c r="I4" s="580"/>
      <c r="J4" s="237" t="s">
        <v>403</v>
      </c>
    </row>
    <row r="5" spans="1:18" ht="17.25">
      <c r="A5" s="165"/>
      <c r="B5" s="581" t="s">
        <v>404</v>
      </c>
      <c r="C5" s="581"/>
      <c r="D5" s="581"/>
      <c r="E5" s="581"/>
      <c r="F5" s="581"/>
      <c r="G5" s="581"/>
      <c r="H5" s="581"/>
      <c r="I5" s="581"/>
      <c r="J5" s="237" t="s">
        <v>403</v>
      </c>
    </row>
    <row r="6" spans="1:18" s="169" customFormat="1" ht="17.25">
      <c r="A6" s="245" t="e">
        <f>#REF!</f>
        <v>#REF!</v>
      </c>
      <c r="B6" s="248"/>
      <c r="C6" s="248"/>
      <c r="D6" s="248"/>
      <c r="E6" s="248"/>
      <c r="F6" s="248"/>
      <c r="G6" s="248"/>
      <c r="H6" s="248"/>
      <c r="I6" s="248"/>
      <c r="J6" s="237"/>
    </row>
    <row r="7" spans="1:18" ht="18">
      <c r="A7" s="245" t="e">
        <f>#REF!</f>
        <v>#REF!</v>
      </c>
      <c r="B7" s="246"/>
      <c r="C7" s="246"/>
      <c r="D7" s="246"/>
      <c r="E7" s="247"/>
      <c r="F7" s="246"/>
      <c r="G7" s="246"/>
      <c r="H7" s="246"/>
      <c r="I7" s="246"/>
      <c r="J7" s="169"/>
    </row>
    <row r="8" spans="1:18" thickBot="1">
      <c r="A8" s="114"/>
      <c r="B8" s="166"/>
      <c r="C8" s="166"/>
      <c r="D8" s="166"/>
      <c r="E8" s="170"/>
      <c r="F8" s="166"/>
      <c r="G8" s="166"/>
      <c r="H8" s="166"/>
      <c r="I8" s="166"/>
      <c r="J8" s="169"/>
    </row>
    <row r="9" spans="1:18" ht="53.45" customHeight="1">
      <c r="A9" s="571" t="s">
        <v>4</v>
      </c>
      <c r="B9" s="573" t="s">
        <v>405</v>
      </c>
      <c r="C9" s="575" t="s">
        <v>17</v>
      </c>
      <c r="D9" s="249" t="s">
        <v>552</v>
      </c>
      <c r="E9" s="249" t="s">
        <v>553</v>
      </c>
      <c r="F9" s="575" t="s">
        <v>527</v>
      </c>
      <c r="G9" s="575"/>
      <c r="H9" s="575"/>
      <c r="I9" s="582"/>
      <c r="J9" s="169"/>
    </row>
    <row r="10" spans="1:18" ht="31.5">
      <c r="A10" s="572"/>
      <c r="B10" s="574"/>
      <c r="C10" s="576"/>
      <c r="D10" s="239" t="e">
        <f>#REF!</f>
        <v>#REF!</v>
      </c>
      <c r="E10" s="239" t="e">
        <f>#REF!</f>
        <v>#REF!</v>
      </c>
      <c r="F10" s="171" t="s">
        <v>406</v>
      </c>
      <c r="G10" s="172" t="s">
        <v>407</v>
      </c>
      <c r="H10" s="172" t="s">
        <v>388</v>
      </c>
      <c r="I10" s="173" t="s">
        <v>120</v>
      </c>
      <c r="J10" s="244" t="s">
        <v>551</v>
      </c>
    </row>
    <row r="11" spans="1:18">
      <c r="A11" s="174" t="s">
        <v>408</v>
      </c>
      <c r="B11" s="175">
        <v>2</v>
      </c>
      <c r="C11" s="175">
        <v>3</v>
      </c>
      <c r="D11" s="175">
        <v>4</v>
      </c>
      <c r="E11" s="176">
        <v>5</v>
      </c>
      <c r="F11" s="175">
        <v>6</v>
      </c>
      <c r="G11" s="175">
        <v>7</v>
      </c>
      <c r="H11" s="175">
        <v>8</v>
      </c>
      <c r="I11" s="177">
        <v>9</v>
      </c>
      <c r="K11"/>
      <c r="L11"/>
      <c r="M11"/>
      <c r="N11"/>
      <c r="O11"/>
      <c r="P11"/>
      <c r="Q11"/>
      <c r="R11"/>
    </row>
    <row r="12" spans="1:18">
      <c r="A12" s="178" t="s">
        <v>409</v>
      </c>
      <c r="B12" s="179" t="s">
        <v>410</v>
      </c>
      <c r="C12" s="180" t="s">
        <v>411</v>
      </c>
      <c r="D12" s="238" t="e">
        <f>D13+D14+D15+D16</f>
        <v>#REF!</v>
      </c>
      <c r="E12" s="241" t="e">
        <f t="shared" ref="E12:I12" si="0">E13+E14+E15+E16</f>
        <v>#REF!</v>
      </c>
      <c r="F12" s="241" t="e">
        <f>F13+F14+F15+F16</f>
        <v>#REF!</v>
      </c>
      <c r="G12" s="241" t="e">
        <f>G13+G14+G15+G16</f>
        <v>#REF!</v>
      </c>
      <c r="H12" s="241" t="e">
        <f t="shared" si="0"/>
        <v>#REF!</v>
      </c>
      <c r="I12" s="242" t="e">
        <f t="shared" si="0"/>
        <v>#REF!</v>
      </c>
      <c r="K12"/>
      <c r="L12"/>
      <c r="M12"/>
      <c r="N12"/>
      <c r="O12"/>
      <c r="P12"/>
      <c r="Q12"/>
      <c r="R12"/>
    </row>
    <row r="13" spans="1:18">
      <c r="A13" s="183" t="s">
        <v>7</v>
      </c>
      <c r="B13" s="184" t="s">
        <v>412</v>
      </c>
      <c r="C13" s="180" t="s">
        <v>413</v>
      </c>
      <c r="D13" s="181" t="e">
        <f>#REF!</f>
        <v>#REF!</v>
      </c>
      <c r="E13" s="240" t="e">
        <f>F13+G13+H13+I13</f>
        <v>#REF!</v>
      </c>
      <c r="F13" s="238" t="e">
        <f>#REF!</f>
        <v>#REF!</v>
      </c>
      <c r="G13" s="238" t="e">
        <f>#REF!</f>
        <v>#REF!</v>
      </c>
      <c r="H13" s="238" t="e">
        <f>#REF!</f>
        <v>#REF!</v>
      </c>
      <c r="I13" s="243" t="e">
        <f>#REF!</f>
        <v>#REF!</v>
      </c>
      <c r="J13" s="185" t="s">
        <v>414</v>
      </c>
      <c r="K13"/>
      <c r="L13"/>
      <c r="M13"/>
      <c r="N13"/>
      <c r="O13"/>
      <c r="P13"/>
      <c r="Q13"/>
      <c r="R13"/>
    </row>
    <row r="14" spans="1:18">
      <c r="A14" s="183" t="s">
        <v>8</v>
      </c>
      <c r="B14" s="184" t="s">
        <v>415</v>
      </c>
      <c r="C14" s="180" t="s">
        <v>413</v>
      </c>
      <c r="D14" s="186">
        <v>0</v>
      </c>
      <c r="E14" s="186">
        <v>0</v>
      </c>
      <c r="F14" s="186">
        <v>0</v>
      </c>
      <c r="G14" s="186">
        <v>0</v>
      </c>
      <c r="H14" s="186">
        <v>0</v>
      </c>
      <c r="I14" s="187">
        <v>0</v>
      </c>
      <c r="K14"/>
      <c r="L14"/>
      <c r="M14"/>
      <c r="N14"/>
      <c r="O14"/>
      <c r="P14"/>
      <c r="Q14"/>
      <c r="R14"/>
    </row>
    <row r="15" spans="1:18">
      <c r="A15" s="183" t="s">
        <v>33</v>
      </c>
      <c r="B15" s="184" t="s">
        <v>416</v>
      </c>
      <c r="C15" s="180" t="s">
        <v>413</v>
      </c>
      <c r="D15" s="181">
        <v>0</v>
      </c>
      <c r="E15" s="181">
        <v>0</v>
      </c>
      <c r="F15" s="181">
        <v>0</v>
      </c>
      <c r="G15" s="181">
        <v>0</v>
      </c>
      <c r="H15" s="181">
        <v>0</v>
      </c>
      <c r="I15" s="182">
        <v>0</v>
      </c>
      <c r="K15"/>
      <c r="L15"/>
      <c r="M15"/>
      <c r="N15"/>
      <c r="O15"/>
      <c r="P15"/>
      <c r="Q15"/>
      <c r="R15"/>
    </row>
    <row r="16" spans="1:18">
      <c r="A16" s="183" t="s">
        <v>40</v>
      </c>
      <c r="B16" s="184" t="s">
        <v>417</v>
      </c>
      <c r="C16" s="180" t="s">
        <v>413</v>
      </c>
      <c r="D16" s="181">
        <v>0</v>
      </c>
      <c r="E16" s="181">
        <v>0</v>
      </c>
      <c r="F16" s="181">
        <v>0</v>
      </c>
      <c r="G16" s="181">
        <v>0</v>
      </c>
      <c r="H16" s="181">
        <v>0</v>
      </c>
      <c r="I16" s="182">
        <v>0</v>
      </c>
      <c r="K16"/>
      <c r="L16"/>
      <c r="M16"/>
      <c r="N16"/>
      <c r="O16"/>
      <c r="P16"/>
      <c r="Q16"/>
      <c r="R16"/>
    </row>
    <row r="17" spans="1:19" ht="31.5">
      <c r="A17" s="178" t="s">
        <v>418</v>
      </c>
      <c r="B17" s="179" t="s">
        <v>419</v>
      </c>
      <c r="C17" s="180" t="s">
        <v>420</v>
      </c>
      <c r="D17" s="252" t="e">
        <f>D19+D20+D21+D22</f>
        <v>#REF!</v>
      </c>
      <c r="E17" s="252" t="e">
        <f t="shared" ref="E17:I17" si="1">E19+E20+E21+E22</f>
        <v>#REF!</v>
      </c>
      <c r="F17" s="251" t="e">
        <f>F19+F20+F21</f>
        <v>#REF!</v>
      </c>
      <c r="G17" s="251" t="e">
        <f t="shared" si="1"/>
        <v>#REF!</v>
      </c>
      <c r="H17" s="251" t="e">
        <f t="shared" si="1"/>
        <v>#REF!</v>
      </c>
      <c r="I17" s="251" t="e">
        <f t="shared" si="1"/>
        <v>#REF!</v>
      </c>
      <c r="K17"/>
      <c r="L17"/>
      <c r="M17"/>
      <c r="N17"/>
      <c r="O17"/>
      <c r="P17"/>
      <c r="Q17"/>
      <c r="R17"/>
    </row>
    <row r="18" spans="1:19" ht="18" customHeight="1">
      <c r="A18" s="183"/>
      <c r="B18" s="184" t="s">
        <v>421</v>
      </c>
      <c r="C18" s="583" t="s">
        <v>387</v>
      </c>
      <c r="D18" s="583"/>
      <c r="E18" s="583"/>
      <c r="F18" s="583"/>
      <c r="G18" s="583"/>
      <c r="H18" s="583"/>
      <c r="I18" s="584"/>
      <c r="K18"/>
      <c r="L18"/>
      <c r="M18"/>
      <c r="N18"/>
      <c r="O18"/>
      <c r="P18"/>
      <c r="Q18"/>
      <c r="R18"/>
      <c r="S18" s="190"/>
    </row>
    <row r="19" spans="1:19">
      <c r="A19" s="183" t="s">
        <v>9</v>
      </c>
      <c r="B19" s="184" t="s">
        <v>412</v>
      </c>
      <c r="C19" s="180" t="s">
        <v>413</v>
      </c>
      <c r="D19" s="238" t="e">
        <f>#REF!/1000</f>
        <v>#REF!</v>
      </c>
      <c r="E19" s="240" t="e">
        <f>F19+G19+H19+I19</f>
        <v>#REF!</v>
      </c>
      <c r="F19" s="238" t="e">
        <f>#REF!/1000</f>
        <v>#REF!</v>
      </c>
      <c r="G19" s="238" t="e">
        <f>#REF!/1000</f>
        <v>#REF!</v>
      </c>
      <c r="H19" s="238" t="e">
        <f>#REF!/1000</f>
        <v>#REF!</v>
      </c>
      <c r="I19" s="243" t="e">
        <f>#REF!/1000</f>
        <v>#REF!</v>
      </c>
      <c r="K19"/>
      <c r="L19"/>
      <c r="M19"/>
      <c r="N19"/>
      <c r="O19"/>
      <c r="P19"/>
      <c r="Q19"/>
      <c r="R19"/>
      <c r="S19" s="190"/>
    </row>
    <row r="20" spans="1:19">
      <c r="A20" s="183" t="s">
        <v>10</v>
      </c>
      <c r="B20" s="184" t="s">
        <v>422</v>
      </c>
      <c r="C20" s="180" t="s">
        <v>413</v>
      </c>
      <c r="D20" s="188">
        <v>0</v>
      </c>
      <c r="E20" s="188">
        <v>0</v>
      </c>
      <c r="F20" s="188">
        <v>0</v>
      </c>
      <c r="G20" s="188">
        <v>0</v>
      </c>
      <c r="H20" s="188">
        <v>0</v>
      </c>
      <c r="I20" s="189">
        <v>0</v>
      </c>
      <c r="K20"/>
      <c r="L20"/>
      <c r="M20"/>
      <c r="N20"/>
      <c r="O20"/>
      <c r="P20"/>
      <c r="Q20"/>
      <c r="R20"/>
      <c r="S20" s="190"/>
    </row>
    <row r="21" spans="1:19">
      <c r="A21" s="183" t="s">
        <v>48</v>
      </c>
      <c r="B21" s="184" t="s">
        <v>423</v>
      </c>
      <c r="C21" s="180" t="s">
        <v>413</v>
      </c>
      <c r="D21" s="188">
        <v>0</v>
      </c>
      <c r="E21" s="188">
        <v>0</v>
      </c>
      <c r="F21" s="188">
        <v>0</v>
      </c>
      <c r="G21" s="188">
        <v>0</v>
      </c>
      <c r="H21" s="188">
        <v>0</v>
      </c>
      <c r="I21" s="189">
        <v>0</v>
      </c>
    </row>
    <row r="22" spans="1:19">
      <c r="A22" s="183" t="s">
        <v>424</v>
      </c>
      <c r="B22" s="184" t="s">
        <v>417</v>
      </c>
      <c r="C22" s="180" t="s">
        <v>413</v>
      </c>
      <c r="D22" s="188">
        <v>0</v>
      </c>
      <c r="E22" s="188">
        <v>0</v>
      </c>
      <c r="F22" s="188" t="s">
        <v>425</v>
      </c>
      <c r="G22" s="188">
        <v>0</v>
      </c>
      <c r="H22" s="188">
        <v>0</v>
      </c>
      <c r="I22" s="189">
        <v>0</v>
      </c>
    </row>
    <row r="23" spans="1:19" ht="63">
      <c r="A23" s="178" t="s">
        <v>350</v>
      </c>
      <c r="B23" s="179" t="s">
        <v>426</v>
      </c>
      <c r="C23" s="180" t="s">
        <v>413</v>
      </c>
      <c r="D23" s="266" t="e">
        <f>#REF!/1000</f>
        <v>#REF!</v>
      </c>
      <c r="E23" s="274" t="e">
        <f>#REF!/1000</f>
        <v>#REF!</v>
      </c>
      <c r="F23" s="191" t="e">
        <f>F25-F17-F26</f>
        <v>#REF!</v>
      </c>
      <c r="G23" s="191" t="e">
        <f t="shared" ref="G23:H23" si="2">G25-G17-G26</f>
        <v>#REF!</v>
      </c>
      <c r="H23" s="191" t="e">
        <f t="shared" si="2"/>
        <v>#REF!</v>
      </c>
      <c r="I23" s="192" t="e">
        <f>I25-I17-I26</f>
        <v>#REF!</v>
      </c>
      <c r="J23" s="273" t="s">
        <v>558</v>
      </c>
      <c r="K23" s="193"/>
    </row>
    <row r="24" spans="1:19">
      <c r="A24" s="178" t="s">
        <v>351</v>
      </c>
      <c r="B24" s="179" t="s">
        <v>427</v>
      </c>
      <c r="C24" s="180" t="s">
        <v>413</v>
      </c>
      <c r="D24" s="188">
        <v>0</v>
      </c>
      <c r="E24" s="194">
        <v>0</v>
      </c>
      <c r="F24" s="191">
        <v>0</v>
      </c>
      <c r="G24" s="191">
        <v>0</v>
      </c>
      <c r="H24" s="191">
        <v>0</v>
      </c>
      <c r="I24" s="192">
        <v>0</v>
      </c>
      <c r="J24" s="193"/>
      <c r="K24" s="193"/>
    </row>
    <row r="25" spans="1:19" ht="31.5">
      <c r="A25" s="178" t="s">
        <v>352</v>
      </c>
      <c r="B25" s="179" t="s">
        <v>428</v>
      </c>
      <c r="C25" s="180" t="s">
        <v>413</v>
      </c>
      <c r="D25" s="251" t="e">
        <f>D17+D23+D26</f>
        <v>#REF!</v>
      </c>
      <c r="E25" s="251" t="e">
        <f>E17+E23+E26</f>
        <v>#REF!</v>
      </c>
      <c r="F25" s="253" t="e">
        <f>#REF!/1000</f>
        <v>#REF!</v>
      </c>
      <c r="G25" s="253" t="e">
        <f>#REF!/1000</f>
        <v>#REF!</v>
      </c>
      <c r="H25" s="253" t="e">
        <f>#REF!/1000</f>
        <v>#REF!</v>
      </c>
      <c r="I25" s="254" t="e">
        <f>#REF!/1000</f>
        <v>#REF!</v>
      </c>
      <c r="J25" s="193"/>
      <c r="K25" s="193"/>
    </row>
    <row r="26" spans="1:19" ht="31.5">
      <c r="A26" s="178" t="s">
        <v>353</v>
      </c>
      <c r="B26" s="179" t="s">
        <v>429</v>
      </c>
      <c r="C26" s="180" t="s">
        <v>413</v>
      </c>
      <c r="D26" s="253"/>
      <c r="E26" s="253"/>
      <c r="F26" s="191" t="e">
        <f>E26*(F25/E25)</f>
        <v>#REF!</v>
      </c>
      <c r="G26" s="191" t="e">
        <f>E26*(G25/E25)</f>
        <v>#REF!</v>
      </c>
      <c r="H26" s="191" t="e">
        <f>E26*(H25/E25)</f>
        <v>#REF!</v>
      </c>
      <c r="I26" s="192" t="e">
        <f>E26*(I25/E25)</f>
        <v>#REF!</v>
      </c>
      <c r="J26" s="193" t="e">
        <f>#REF!</f>
        <v>#REF!</v>
      </c>
      <c r="K26" s="193" t="e">
        <f>#REF!</f>
        <v>#REF!</v>
      </c>
      <c r="L26" s="193" t="e">
        <f>#REF!</f>
        <v>#REF!</v>
      </c>
      <c r="M26" s="193" t="e">
        <f>#REF!</f>
        <v>#REF!</v>
      </c>
    </row>
    <row r="27" spans="1:19" ht="47.25">
      <c r="A27" s="178" t="s">
        <v>354</v>
      </c>
      <c r="B27" s="179" t="s">
        <v>430</v>
      </c>
      <c r="C27" s="180" t="s">
        <v>413</v>
      </c>
      <c r="D27" s="251" t="e">
        <f>D17</f>
        <v>#REF!</v>
      </c>
      <c r="E27" s="251" t="e">
        <f>E17</f>
        <v>#REF!</v>
      </c>
      <c r="F27" s="251" t="e">
        <f t="shared" ref="F27:I27" si="3">F17</f>
        <v>#REF!</v>
      </c>
      <c r="G27" s="251" t="e">
        <f t="shared" si="3"/>
        <v>#REF!</v>
      </c>
      <c r="H27" s="251" t="e">
        <f t="shared" si="3"/>
        <v>#REF!</v>
      </c>
      <c r="I27" s="255" t="e">
        <f t="shared" si="3"/>
        <v>#REF!</v>
      </c>
      <c r="J27" s="193" t="e">
        <f>F26-J26</f>
        <v>#REF!</v>
      </c>
      <c r="K27" s="193" t="e">
        <f t="shared" ref="K27:M27" si="4">G26-K26</f>
        <v>#REF!</v>
      </c>
      <c r="L27" s="193" t="e">
        <f t="shared" si="4"/>
        <v>#REF!</v>
      </c>
      <c r="M27" s="193" t="e">
        <f t="shared" si="4"/>
        <v>#REF!</v>
      </c>
    </row>
    <row r="28" spans="1:19" ht="31.5">
      <c r="A28" s="178" t="s">
        <v>355</v>
      </c>
      <c r="B28" s="179" t="s">
        <v>431</v>
      </c>
      <c r="C28" s="180" t="s">
        <v>413</v>
      </c>
      <c r="D28" s="250" t="e">
        <f>D25/(100%-2.2%)</f>
        <v>#REF!</v>
      </c>
      <c r="E28" s="250" t="e">
        <f t="shared" ref="E28:I28" si="5">E25/(100%-2.2%)</f>
        <v>#REF!</v>
      </c>
      <c r="F28" s="250" t="e">
        <f t="shared" si="5"/>
        <v>#REF!</v>
      </c>
      <c r="G28" s="250" t="e">
        <f t="shared" si="5"/>
        <v>#REF!</v>
      </c>
      <c r="H28" s="250" t="e">
        <f t="shared" si="5"/>
        <v>#REF!</v>
      </c>
      <c r="I28" s="256" t="e">
        <f t="shared" si="5"/>
        <v>#REF!</v>
      </c>
      <c r="K28" s="193"/>
    </row>
    <row r="29" spans="1:19" ht="31.5">
      <c r="A29" s="178" t="s">
        <v>147</v>
      </c>
      <c r="B29" s="195" t="s">
        <v>432</v>
      </c>
      <c r="C29" s="585" t="s">
        <v>387</v>
      </c>
      <c r="D29" s="586"/>
      <c r="E29" s="586"/>
      <c r="F29" s="586"/>
      <c r="G29" s="586"/>
      <c r="H29" s="586"/>
      <c r="I29" s="587"/>
    </row>
    <row r="30" spans="1:19" ht="31.5">
      <c r="A30" s="183" t="s">
        <v>119</v>
      </c>
      <c r="B30" s="196" t="s">
        <v>433</v>
      </c>
      <c r="C30" s="272" t="s">
        <v>434</v>
      </c>
      <c r="D30" s="198"/>
      <c r="E30" s="194" t="e">
        <f>F30+G30+H30+I30</f>
        <v>#REF!</v>
      </c>
      <c r="F30" s="188" t="e">
        <f>#REF!/1000</f>
        <v>#REF!</v>
      </c>
      <c r="G30" s="188" t="e">
        <f>#REF!/1000</f>
        <v>#REF!</v>
      </c>
      <c r="H30" s="188" t="e">
        <f>#REF!/1000</f>
        <v>#REF!</v>
      </c>
      <c r="I30" s="189" t="e">
        <f>#REF!/1000</f>
        <v>#REF!</v>
      </c>
      <c r="J30" s="273" t="s">
        <v>557</v>
      </c>
    </row>
    <row r="31" spans="1:19">
      <c r="A31" s="183" t="s">
        <v>148</v>
      </c>
      <c r="B31" s="196" t="s">
        <v>435</v>
      </c>
      <c r="C31" s="197" t="s">
        <v>436</v>
      </c>
      <c r="D31" s="194">
        <v>0</v>
      </c>
      <c r="E31" s="194">
        <v>0</v>
      </c>
      <c r="F31" s="194">
        <v>0</v>
      </c>
      <c r="G31" s="194">
        <v>0</v>
      </c>
      <c r="H31" s="194">
        <v>0</v>
      </c>
      <c r="I31" s="199">
        <v>0</v>
      </c>
    </row>
    <row r="32" spans="1:19">
      <c r="A32" s="183" t="s">
        <v>282</v>
      </c>
      <c r="B32" s="200" t="s">
        <v>437</v>
      </c>
      <c r="C32" s="180" t="s">
        <v>413</v>
      </c>
      <c r="D32" s="194">
        <v>0</v>
      </c>
      <c r="E32" s="194">
        <v>0</v>
      </c>
      <c r="F32" s="194">
        <v>0</v>
      </c>
      <c r="G32" s="194">
        <v>0</v>
      </c>
      <c r="H32" s="194">
        <v>0</v>
      </c>
      <c r="I32" s="199">
        <v>0</v>
      </c>
    </row>
    <row r="33" spans="1:9">
      <c r="A33" s="183" t="s">
        <v>438</v>
      </c>
      <c r="B33" s="196" t="s">
        <v>439</v>
      </c>
      <c r="C33" s="180" t="s">
        <v>413</v>
      </c>
      <c r="D33" s="194">
        <v>0</v>
      </c>
      <c r="E33" s="194">
        <v>0</v>
      </c>
      <c r="F33" s="194">
        <v>0</v>
      </c>
      <c r="G33" s="194">
        <v>0</v>
      </c>
      <c r="H33" s="194">
        <v>0</v>
      </c>
      <c r="I33" s="199">
        <v>0</v>
      </c>
    </row>
    <row r="34" spans="1:9" ht="31.5">
      <c r="A34" s="178" t="s">
        <v>356</v>
      </c>
      <c r="B34" s="179" t="s">
        <v>440</v>
      </c>
      <c r="C34" s="180" t="s">
        <v>436</v>
      </c>
      <c r="D34" s="188" t="e">
        <f>D35*D25/1000</f>
        <v>#REF!</v>
      </c>
      <c r="E34" s="188" t="e">
        <f t="shared" ref="E34:I34" si="6">E35*E25/1000</f>
        <v>#REF!</v>
      </c>
      <c r="F34" s="188" t="e">
        <f t="shared" si="6"/>
        <v>#REF!</v>
      </c>
      <c r="G34" s="188" t="e">
        <f t="shared" si="6"/>
        <v>#REF!</v>
      </c>
      <c r="H34" s="188" t="e">
        <f t="shared" si="6"/>
        <v>#REF!</v>
      </c>
      <c r="I34" s="189" t="e">
        <f t="shared" si="6"/>
        <v>#REF!</v>
      </c>
    </row>
    <row r="35" spans="1:9">
      <c r="A35" s="178" t="s">
        <v>357</v>
      </c>
      <c r="B35" s="179" t="s">
        <v>441</v>
      </c>
      <c r="C35" s="180" t="s">
        <v>442</v>
      </c>
      <c r="D35" s="201"/>
      <c r="E35" s="194"/>
      <c r="F35" s="188">
        <f>E35</f>
        <v>0</v>
      </c>
      <c r="G35" s="188">
        <f t="shared" ref="G35:I35" si="7">F35</f>
        <v>0</v>
      </c>
      <c r="H35" s="188">
        <f t="shared" si="7"/>
        <v>0</v>
      </c>
      <c r="I35" s="189">
        <f t="shared" si="7"/>
        <v>0</v>
      </c>
    </row>
    <row r="36" spans="1:9" ht="31.5" hidden="1">
      <c r="A36" s="178" t="s">
        <v>358</v>
      </c>
      <c r="B36" s="179" t="s">
        <v>443</v>
      </c>
      <c r="C36" s="180" t="s">
        <v>442</v>
      </c>
      <c r="D36" s="180"/>
      <c r="E36" s="197"/>
      <c r="F36" s="180"/>
      <c r="G36" s="180"/>
      <c r="H36" s="180"/>
      <c r="I36" s="202"/>
    </row>
    <row r="37" spans="1:9" ht="31.5">
      <c r="A37" s="178" t="s">
        <v>358</v>
      </c>
      <c r="B37" s="179" t="s">
        <v>444</v>
      </c>
      <c r="C37" s="180" t="s">
        <v>445</v>
      </c>
      <c r="D37" s="257"/>
      <c r="E37" s="258"/>
      <c r="F37" s="191" t="s">
        <v>425</v>
      </c>
      <c r="G37" s="191" t="s">
        <v>425</v>
      </c>
      <c r="H37" s="191" t="s">
        <v>253</v>
      </c>
      <c r="I37" s="192" t="s">
        <v>425</v>
      </c>
    </row>
    <row r="38" spans="1:9" ht="31.5">
      <c r="A38" s="178" t="s">
        <v>359</v>
      </c>
      <c r="B38" s="203" t="s">
        <v>446</v>
      </c>
      <c r="C38" s="180" t="s">
        <v>447</v>
      </c>
      <c r="D38" s="258" t="e">
        <f>D37/D25</f>
        <v>#REF!</v>
      </c>
      <c r="E38" s="258" t="e">
        <f t="shared" ref="E38" si="8">E37/E25</f>
        <v>#REF!</v>
      </c>
      <c r="F38" s="191" t="s">
        <v>425</v>
      </c>
      <c r="G38" s="191" t="s">
        <v>425</v>
      </c>
      <c r="H38" s="191" t="s">
        <v>253</v>
      </c>
      <c r="I38" s="192" t="s">
        <v>425</v>
      </c>
    </row>
    <row r="39" spans="1:9" ht="31.5">
      <c r="A39" s="178" t="s">
        <v>360</v>
      </c>
      <c r="B39" s="179" t="s">
        <v>448</v>
      </c>
      <c r="C39" s="180" t="s">
        <v>449</v>
      </c>
      <c r="D39" s="258"/>
      <c r="E39" s="259"/>
      <c r="F39" s="191" t="s">
        <v>425</v>
      </c>
      <c r="G39" s="191" t="s">
        <v>425</v>
      </c>
      <c r="H39" s="191" t="s">
        <v>253</v>
      </c>
      <c r="I39" s="192" t="s">
        <v>425</v>
      </c>
    </row>
    <row r="40" spans="1:9" s="205" customFormat="1" ht="47.25">
      <c r="A40" s="204" t="s">
        <v>361</v>
      </c>
      <c r="B40" s="195" t="s">
        <v>450</v>
      </c>
      <c r="C40" s="197" t="s">
        <v>445</v>
      </c>
      <c r="D40" s="194">
        <v>0</v>
      </c>
      <c r="E40" s="194">
        <v>0</v>
      </c>
      <c r="F40" s="194">
        <v>0</v>
      </c>
      <c r="G40" s="194">
        <v>0</v>
      </c>
      <c r="H40" s="194">
        <v>0</v>
      </c>
      <c r="I40" s="199">
        <v>0</v>
      </c>
    </row>
    <row r="41" spans="1:9" ht="31.5">
      <c r="A41" s="178" t="s">
        <v>362</v>
      </c>
      <c r="B41" s="179" t="s">
        <v>451</v>
      </c>
      <c r="C41" s="180" t="s">
        <v>452</v>
      </c>
      <c r="D41" s="261">
        <v>141</v>
      </c>
      <c r="E41" s="260" t="e">
        <f>#REF!</f>
        <v>#REF!</v>
      </c>
      <c r="F41" s="262" t="e">
        <f>E41</f>
        <v>#REF!</v>
      </c>
      <c r="G41" s="262" t="e">
        <f>E41</f>
        <v>#REF!</v>
      </c>
      <c r="H41" s="262" t="e">
        <f>E41</f>
        <v>#REF!</v>
      </c>
      <c r="I41" s="263" t="e">
        <f>E41</f>
        <v>#REF!</v>
      </c>
    </row>
    <row r="42" spans="1:9" ht="31.5">
      <c r="A42" s="178" t="s">
        <v>364</v>
      </c>
      <c r="B42" s="179" t="s">
        <v>453</v>
      </c>
      <c r="C42" s="180" t="s">
        <v>413</v>
      </c>
      <c r="D42" s="264">
        <f>365-D41</f>
        <v>224</v>
      </c>
      <c r="E42" s="264" t="e">
        <f>365-E41</f>
        <v>#REF!</v>
      </c>
      <c r="F42" s="264" t="e">
        <f t="shared" ref="F42:I42" si="9">365-F41</f>
        <v>#REF!</v>
      </c>
      <c r="G42" s="264" t="e">
        <f t="shared" si="9"/>
        <v>#REF!</v>
      </c>
      <c r="H42" s="264" t="e">
        <f t="shared" si="9"/>
        <v>#REF!</v>
      </c>
      <c r="I42" s="265" t="e">
        <f t="shared" si="9"/>
        <v>#REF!</v>
      </c>
    </row>
    <row r="43" spans="1:9" ht="47.25">
      <c r="A43" s="178" t="s">
        <v>363</v>
      </c>
      <c r="B43" s="179" t="s">
        <v>454</v>
      </c>
      <c r="C43" s="180" t="s">
        <v>455</v>
      </c>
      <c r="D43" s="180"/>
      <c r="E43" s="197">
        <f>D43</f>
        <v>0</v>
      </c>
      <c r="F43" s="197">
        <f t="shared" ref="F43:I43" si="10">E43</f>
        <v>0</v>
      </c>
      <c r="G43" s="197">
        <f t="shared" si="10"/>
        <v>0</v>
      </c>
      <c r="H43" s="197">
        <f t="shared" si="10"/>
        <v>0</v>
      </c>
      <c r="I43" s="207">
        <f t="shared" si="10"/>
        <v>0</v>
      </c>
    </row>
    <row r="44" spans="1:9" ht="31.5">
      <c r="A44" s="178" t="s">
        <v>364</v>
      </c>
      <c r="B44" s="179" t="s">
        <v>456</v>
      </c>
      <c r="C44" s="180" t="s">
        <v>413</v>
      </c>
      <c r="D44" s="261">
        <v>2.6</v>
      </c>
      <c r="E44" s="258" t="e">
        <f>#REF!</f>
        <v>#REF!</v>
      </c>
      <c r="F44" s="197" t="s">
        <v>425</v>
      </c>
      <c r="G44" s="197" t="s">
        <v>425</v>
      </c>
      <c r="H44" s="197" t="s">
        <v>253</v>
      </c>
      <c r="I44" s="207" t="s">
        <v>425</v>
      </c>
    </row>
    <row r="45" spans="1:9" ht="47.25">
      <c r="A45" s="178" t="s">
        <v>365</v>
      </c>
      <c r="B45" s="179" t="s">
        <v>457</v>
      </c>
      <c r="C45" s="180" t="s">
        <v>413</v>
      </c>
      <c r="D45" s="180"/>
      <c r="E45" s="197">
        <f>D45</f>
        <v>0</v>
      </c>
      <c r="F45" s="197" t="s">
        <v>425</v>
      </c>
      <c r="G45" s="197" t="s">
        <v>425</v>
      </c>
      <c r="H45" s="197" t="s">
        <v>253</v>
      </c>
      <c r="I45" s="207" t="s">
        <v>425</v>
      </c>
    </row>
    <row r="46" spans="1:9" ht="47.25" hidden="1">
      <c r="A46" s="178" t="s">
        <v>368</v>
      </c>
      <c r="B46" s="179" t="s">
        <v>458</v>
      </c>
      <c r="C46" s="180" t="s">
        <v>413</v>
      </c>
      <c r="D46" s="180"/>
      <c r="E46" s="197" t="s">
        <v>387</v>
      </c>
      <c r="F46" s="180" t="s">
        <v>387</v>
      </c>
      <c r="G46" s="180" t="s">
        <v>387</v>
      </c>
      <c r="H46" s="180"/>
      <c r="I46" s="202" t="s">
        <v>387</v>
      </c>
    </row>
    <row r="47" spans="1:9" ht="47.25" hidden="1">
      <c r="A47" s="178" t="s">
        <v>369</v>
      </c>
      <c r="B47" s="179" t="s">
        <v>459</v>
      </c>
      <c r="C47" s="180" t="s">
        <v>387</v>
      </c>
      <c r="D47" s="180"/>
      <c r="E47" s="197" t="s">
        <v>387</v>
      </c>
      <c r="F47" s="180" t="s">
        <v>387</v>
      </c>
      <c r="G47" s="180" t="s">
        <v>387</v>
      </c>
      <c r="H47" s="180"/>
      <c r="I47" s="202" t="s">
        <v>387</v>
      </c>
    </row>
    <row r="48" spans="1:9" hidden="1">
      <c r="A48" s="183" t="s">
        <v>460</v>
      </c>
      <c r="B48" s="184" t="s">
        <v>461</v>
      </c>
      <c r="C48" s="180" t="s">
        <v>462</v>
      </c>
      <c r="D48" s="180">
        <v>0</v>
      </c>
      <c r="E48" s="180">
        <v>0</v>
      </c>
      <c r="F48" s="180">
        <v>0</v>
      </c>
      <c r="G48" s="180">
        <v>0</v>
      </c>
      <c r="H48" s="180">
        <v>0</v>
      </c>
      <c r="I48" s="202">
        <v>0</v>
      </c>
    </row>
    <row r="49" spans="1:19" hidden="1">
      <c r="A49" s="183" t="s">
        <v>463</v>
      </c>
      <c r="B49" s="184" t="s">
        <v>464</v>
      </c>
      <c r="C49" s="180" t="s">
        <v>452</v>
      </c>
      <c r="D49" s="180">
        <v>0</v>
      </c>
      <c r="E49" s="180">
        <v>0</v>
      </c>
      <c r="F49" s="180">
        <v>0</v>
      </c>
      <c r="G49" s="180">
        <v>0</v>
      </c>
      <c r="H49" s="180">
        <v>0</v>
      </c>
      <c r="I49" s="202">
        <v>0</v>
      </c>
    </row>
    <row r="50" spans="1:19" hidden="1">
      <c r="A50" s="183" t="s">
        <v>465</v>
      </c>
      <c r="B50" s="184" t="s">
        <v>466</v>
      </c>
      <c r="C50" s="180" t="s">
        <v>467</v>
      </c>
      <c r="D50" s="180">
        <v>0</v>
      </c>
      <c r="E50" s="180">
        <v>0</v>
      </c>
      <c r="F50" s="180">
        <v>0</v>
      </c>
      <c r="G50" s="180">
        <v>0</v>
      </c>
      <c r="H50" s="180">
        <v>0</v>
      </c>
      <c r="I50" s="202">
        <v>0</v>
      </c>
    </row>
    <row r="51" spans="1:19" ht="31.5" hidden="1">
      <c r="A51" s="178" t="s">
        <v>370</v>
      </c>
      <c r="B51" s="179" t="s">
        <v>468</v>
      </c>
      <c r="C51" s="180" t="s">
        <v>469</v>
      </c>
      <c r="D51" s="180">
        <v>0</v>
      </c>
      <c r="E51" s="180">
        <v>0</v>
      </c>
      <c r="F51" s="180">
        <v>0</v>
      </c>
      <c r="G51" s="180">
        <v>0</v>
      </c>
      <c r="H51" s="180">
        <v>0</v>
      </c>
      <c r="I51" s="202">
        <v>0</v>
      </c>
    </row>
    <row r="52" spans="1:19" ht="31.5" hidden="1">
      <c r="A52" s="178" t="s">
        <v>371</v>
      </c>
      <c r="B52" s="179" t="s">
        <v>470</v>
      </c>
      <c r="C52" s="180" t="s">
        <v>471</v>
      </c>
      <c r="D52" s="180">
        <v>0</v>
      </c>
      <c r="E52" s="180">
        <v>0</v>
      </c>
      <c r="F52" s="180">
        <v>0</v>
      </c>
      <c r="G52" s="180">
        <v>0</v>
      </c>
      <c r="H52" s="180">
        <v>0</v>
      </c>
      <c r="I52" s="202">
        <v>0</v>
      </c>
    </row>
    <row r="53" spans="1:19" ht="31.5" hidden="1">
      <c r="A53" s="178" t="s">
        <v>372</v>
      </c>
      <c r="B53" s="179" t="s">
        <v>472</v>
      </c>
      <c r="C53" s="180" t="s">
        <v>387</v>
      </c>
      <c r="D53" s="180">
        <v>0</v>
      </c>
      <c r="E53" s="180">
        <v>0</v>
      </c>
      <c r="F53" s="180">
        <v>0</v>
      </c>
      <c r="G53" s="180">
        <v>0</v>
      </c>
      <c r="H53" s="180">
        <v>0</v>
      </c>
      <c r="I53" s="202">
        <v>0</v>
      </c>
    </row>
    <row r="54" spans="1:19" hidden="1">
      <c r="A54" s="183" t="s">
        <v>473</v>
      </c>
      <c r="B54" s="200" t="s">
        <v>474</v>
      </c>
      <c r="C54" s="180" t="s">
        <v>455</v>
      </c>
      <c r="D54" s="180">
        <v>0</v>
      </c>
      <c r="E54" s="180">
        <v>0</v>
      </c>
      <c r="F54" s="180">
        <v>0</v>
      </c>
      <c r="G54" s="180">
        <v>0</v>
      </c>
      <c r="H54" s="180">
        <v>0</v>
      </c>
      <c r="I54" s="202">
        <v>0</v>
      </c>
    </row>
    <row r="55" spans="1:19" hidden="1">
      <c r="A55" s="183" t="s">
        <v>475</v>
      </c>
      <c r="B55" s="200" t="s">
        <v>476</v>
      </c>
      <c r="C55" s="180" t="s">
        <v>413</v>
      </c>
      <c r="D55" s="180">
        <v>0</v>
      </c>
      <c r="E55" s="180">
        <v>0</v>
      </c>
      <c r="F55" s="180">
        <v>0</v>
      </c>
      <c r="G55" s="180">
        <v>0</v>
      </c>
      <c r="H55" s="180">
        <v>0</v>
      </c>
      <c r="I55" s="202">
        <v>0</v>
      </c>
    </row>
    <row r="56" spans="1:19" ht="31.5">
      <c r="A56" s="178" t="s">
        <v>366</v>
      </c>
      <c r="B56" s="179" t="s">
        <v>477</v>
      </c>
      <c r="C56" s="180" t="s">
        <v>387</v>
      </c>
      <c r="D56" s="180"/>
      <c r="E56" s="197"/>
      <c r="F56" s="197" t="s">
        <v>425</v>
      </c>
      <c r="G56" s="197" t="s">
        <v>425</v>
      </c>
      <c r="H56" s="197" t="s">
        <v>253</v>
      </c>
      <c r="I56" s="207" t="s">
        <v>425</v>
      </c>
    </row>
    <row r="57" spans="1:19" ht="47.25">
      <c r="A57" s="183" t="s">
        <v>478</v>
      </c>
      <c r="B57" s="200" t="s">
        <v>433</v>
      </c>
      <c r="C57" s="180" t="s">
        <v>479</v>
      </c>
      <c r="D57" s="271" t="e">
        <f>#REF!</f>
        <v>#REF!</v>
      </c>
      <c r="E57" s="271" t="e">
        <f>#REF!</f>
        <v>#REF!</v>
      </c>
      <c r="F57" s="197" t="s">
        <v>425</v>
      </c>
      <c r="G57" s="197" t="s">
        <v>425</v>
      </c>
      <c r="H57" s="197" t="s">
        <v>253</v>
      </c>
      <c r="I57" s="207" t="s">
        <v>425</v>
      </c>
      <c r="J57" s="270" t="s">
        <v>556</v>
      </c>
    </row>
    <row r="58" spans="1:19">
      <c r="A58" s="183" t="s">
        <v>480</v>
      </c>
      <c r="B58" s="200" t="s">
        <v>435</v>
      </c>
      <c r="C58" s="180" t="s">
        <v>413</v>
      </c>
      <c r="D58" s="180">
        <v>0</v>
      </c>
      <c r="E58" s="197">
        <v>0</v>
      </c>
      <c r="F58" s="197" t="s">
        <v>425</v>
      </c>
      <c r="G58" s="197" t="s">
        <v>425</v>
      </c>
      <c r="H58" s="197" t="s">
        <v>253</v>
      </c>
      <c r="I58" s="207" t="s">
        <v>425</v>
      </c>
    </row>
    <row r="59" spans="1:19">
      <c r="A59" s="183" t="s">
        <v>481</v>
      </c>
      <c r="B59" s="200" t="s">
        <v>437</v>
      </c>
      <c r="C59" s="180" t="s">
        <v>413</v>
      </c>
      <c r="D59" s="180">
        <v>0</v>
      </c>
      <c r="E59" s="197">
        <v>0</v>
      </c>
      <c r="F59" s="197" t="s">
        <v>425</v>
      </c>
      <c r="G59" s="197" t="s">
        <v>425</v>
      </c>
      <c r="H59" s="197" t="s">
        <v>425</v>
      </c>
      <c r="I59" s="207" t="s">
        <v>425</v>
      </c>
    </row>
    <row r="60" spans="1:19">
      <c r="A60" s="183" t="s">
        <v>482</v>
      </c>
      <c r="B60" s="200" t="s">
        <v>439</v>
      </c>
      <c r="C60" s="180" t="s">
        <v>413</v>
      </c>
      <c r="D60" s="180">
        <v>0</v>
      </c>
      <c r="E60" s="197">
        <v>0</v>
      </c>
      <c r="F60" s="197" t="s">
        <v>425</v>
      </c>
      <c r="G60" s="197" t="s">
        <v>425</v>
      </c>
      <c r="H60" s="197" t="s">
        <v>425</v>
      </c>
      <c r="I60" s="207" t="s">
        <v>425</v>
      </c>
    </row>
    <row r="61" spans="1:19" ht="47.25" customHeight="1">
      <c r="A61" s="183" t="s">
        <v>367</v>
      </c>
      <c r="B61" s="179" t="s">
        <v>483</v>
      </c>
      <c r="C61" s="588" t="s">
        <v>484</v>
      </c>
      <c r="D61" s="267"/>
      <c r="E61" s="197" t="s">
        <v>425</v>
      </c>
      <c r="F61" s="197" t="s">
        <v>425</v>
      </c>
      <c r="G61" s="197" t="s">
        <v>425</v>
      </c>
      <c r="H61" s="197" t="s">
        <v>425</v>
      </c>
      <c r="I61" s="207" t="s">
        <v>425</v>
      </c>
      <c r="J61" s="268" t="s">
        <v>554</v>
      </c>
      <c r="Q61" s="208"/>
      <c r="R61" s="208"/>
      <c r="S61" s="208"/>
    </row>
    <row r="62" spans="1:19">
      <c r="A62" s="183" t="s">
        <v>485</v>
      </c>
      <c r="B62" s="200" t="s">
        <v>486</v>
      </c>
      <c r="C62" s="589"/>
      <c r="D62" s="197" t="s">
        <v>425</v>
      </c>
      <c r="E62" s="194" t="e">
        <f>#REF!</f>
        <v>#REF!</v>
      </c>
      <c r="F62" s="188" t="e">
        <f>#REF!</f>
        <v>#REF!</v>
      </c>
      <c r="G62" s="188" t="e">
        <f>#REF!</f>
        <v>#REF!</v>
      </c>
      <c r="H62" s="188" t="e">
        <f>#REF!</f>
        <v>#REF!</v>
      </c>
      <c r="I62" s="189" t="e">
        <f>#REF!</f>
        <v>#REF!</v>
      </c>
      <c r="Q62" s="208"/>
      <c r="R62" s="208"/>
      <c r="S62" s="208"/>
    </row>
    <row r="63" spans="1:19">
      <c r="A63" s="183" t="s">
        <v>487</v>
      </c>
      <c r="B63" s="200" t="s">
        <v>488</v>
      </c>
      <c r="C63" s="589"/>
      <c r="D63" s="197" t="s">
        <v>425</v>
      </c>
      <c r="E63" s="194" t="e">
        <f>#REF!</f>
        <v>#REF!</v>
      </c>
      <c r="F63" s="188" t="e">
        <f t="shared" ref="F63:I64" si="11">E63</f>
        <v>#REF!</v>
      </c>
      <c r="G63" s="188" t="e">
        <f t="shared" si="11"/>
        <v>#REF!</v>
      </c>
      <c r="H63" s="188" t="e">
        <f t="shared" si="11"/>
        <v>#REF!</v>
      </c>
      <c r="I63" s="189" t="e">
        <f t="shared" si="11"/>
        <v>#REF!</v>
      </c>
      <c r="Q63" s="208"/>
      <c r="R63" s="208"/>
      <c r="S63" s="208"/>
    </row>
    <row r="64" spans="1:19">
      <c r="A64" s="183" t="s">
        <v>489</v>
      </c>
      <c r="B64" s="200" t="s">
        <v>490</v>
      </c>
      <c r="C64" s="590"/>
      <c r="D64" s="197" t="s">
        <v>425</v>
      </c>
      <c r="E64" s="194" t="e">
        <f>#REF!</f>
        <v>#REF!</v>
      </c>
      <c r="F64" s="188" t="e">
        <f t="shared" si="11"/>
        <v>#REF!</v>
      </c>
      <c r="G64" s="188" t="e">
        <f t="shared" si="11"/>
        <v>#REF!</v>
      </c>
      <c r="H64" s="188" t="e">
        <f t="shared" si="11"/>
        <v>#REF!</v>
      </c>
      <c r="I64" s="189" t="e">
        <f t="shared" si="11"/>
        <v>#REF!</v>
      </c>
      <c r="Q64" s="208"/>
      <c r="R64" s="208"/>
      <c r="S64" s="208"/>
    </row>
    <row r="65" spans="1:19" ht="31.5">
      <c r="A65" s="178" t="s">
        <v>368</v>
      </c>
      <c r="B65" s="179" t="s">
        <v>491</v>
      </c>
      <c r="C65" s="180" t="s">
        <v>555</v>
      </c>
      <c r="D65" s="267"/>
      <c r="E65" s="194" t="e">
        <f>(#REF!+#REF!+#REF!)/E37</f>
        <v>#REF!</v>
      </c>
      <c r="F65" s="197" t="s">
        <v>425</v>
      </c>
      <c r="G65" s="197" t="s">
        <v>425</v>
      </c>
      <c r="H65" s="197" t="s">
        <v>425</v>
      </c>
      <c r="I65" s="207" t="s">
        <v>425</v>
      </c>
      <c r="Q65" s="208"/>
      <c r="R65" s="208"/>
      <c r="S65" s="208"/>
    </row>
    <row r="66" spans="1:19" ht="31.5">
      <c r="A66" s="178" t="s">
        <v>369</v>
      </c>
      <c r="B66" s="179" t="s">
        <v>492</v>
      </c>
      <c r="C66" s="180" t="s">
        <v>493</v>
      </c>
      <c r="D66" s="251">
        <v>0</v>
      </c>
      <c r="E66" s="251">
        <v>0</v>
      </c>
      <c r="F66" s="251">
        <v>0</v>
      </c>
      <c r="G66" s="251">
        <v>0</v>
      </c>
      <c r="H66" s="251">
        <v>0</v>
      </c>
      <c r="I66" s="255">
        <v>0</v>
      </c>
      <c r="Q66" s="190"/>
      <c r="R66" s="208"/>
      <c r="S66" s="208"/>
    </row>
    <row r="67" spans="1:19" ht="31.5">
      <c r="A67" s="178" t="s">
        <v>370</v>
      </c>
      <c r="B67" s="179" t="s">
        <v>494</v>
      </c>
      <c r="C67" s="180" t="s">
        <v>495</v>
      </c>
      <c r="D67" s="251">
        <v>0</v>
      </c>
      <c r="E67" s="251">
        <v>0</v>
      </c>
      <c r="F67" s="251">
        <v>0</v>
      </c>
      <c r="G67" s="251">
        <v>0</v>
      </c>
      <c r="H67" s="251">
        <v>0</v>
      </c>
      <c r="I67" s="255">
        <v>0</v>
      </c>
      <c r="Q67" s="208"/>
      <c r="R67" s="208"/>
      <c r="S67" s="208"/>
    </row>
    <row r="68" spans="1:19" ht="32.25" thickBot="1">
      <c r="A68" s="209" t="s">
        <v>371</v>
      </c>
      <c r="B68" s="210" t="s">
        <v>496</v>
      </c>
      <c r="C68" s="211" t="s">
        <v>497</v>
      </c>
      <c r="D68" s="212">
        <v>21.61387596550674</v>
      </c>
      <c r="E68" s="213" t="e">
        <f>#REF!</f>
        <v>#REF!</v>
      </c>
      <c r="F68" s="214" t="s">
        <v>425</v>
      </c>
      <c r="G68" s="214" t="s">
        <v>425</v>
      </c>
      <c r="H68" s="214" t="s">
        <v>425</v>
      </c>
      <c r="I68" s="215" t="s">
        <v>425</v>
      </c>
      <c r="Q68" s="208"/>
      <c r="R68" s="208"/>
      <c r="S68" s="208"/>
    </row>
    <row r="69" spans="1:19" ht="35.25" hidden="1" customHeight="1">
      <c r="A69" s="216" t="s">
        <v>372</v>
      </c>
      <c r="B69" s="217" t="s">
        <v>498</v>
      </c>
      <c r="C69" s="218" t="s">
        <v>499</v>
      </c>
      <c r="D69" s="219"/>
      <c r="E69" s="220" t="s">
        <v>387</v>
      </c>
      <c r="F69" s="218" t="s">
        <v>387</v>
      </c>
      <c r="G69" s="218" t="s">
        <v>387</v>
      </c>
      <c r="H69" s="218"/>
      <c r="I69" s="218" t="s">
        <v>387</v>
      </c>
    </row>
    <row r="70" spans="1:19" ht="63" hidden="1">
      <c r="A70" s="221" t="s">
        <v>373</v>
      </c>
      <c r="B70" s="179" t="s">
        <v>500</v>
      </c>
      <c r="C70" s="180" t="s">
        <v>413</v>
      </c>
      <c r="D70" s="201">
        <v>1163.1551900000002</v>
      </c>
      <c r="E70" s="197"/>
      <c r="F70" s="180"/>
      <c r="G70" s="180"/>
      <c r="H70" s="180"/>
      <c r="I70" s="180"/>
    </row>
    <row r="71" spans="1:19" ht="63" hidden="1">
      <c r="A71" s="221" t="s">
        <v>374</v>
      </c>
      <c r="B71" s="179" t="s">
        <v>501</v>
      </c>
      <c r="C71" s="180" t="s">
        <v>413</v>
      </c>
      <c r="D71" s="201">
        <v>173.47330000000034</v>
      </c>
      <c r="E71" s="197"/>
      <c r="F71" s="180"/>
      <c r="G71" s="180"/>
      <c r="H71" s="180"/>
      <c r="I71" s="180"/>
    </row>
    <row r="72" spans="1:19" ht="78.75" hidden="1">
      <c r="A72" s="221" t="s">
        <v>502</v>
      </c>
      <c r="B72" s="222" t="s">
        <v>503</v>
      </c>
      <c r="C72" s="180" t="s">
        <v>504</v>
      </c>
      <c r="D72" s="180">
        <v>989.68188999999995</v>
      </c>
      <c r="E72" s="197"/>
      <c r="F72" s="180"/>
      <c r="G72" s="180"/>
      <c r="H72" s="180"/>
      <c r="I72" s="180"/>
      <c r="N72" s="190"/>
    </row>
    <row r="73" spans="1:19" ht="31.5" hidden="1">
      <c r="A73" s="221" t="s">
        <v>505</v>
      </c>
      <c r="B73" s="179" t="s">
        <v>506</v>
      </c>
      <c r="C73" s="180" t="s">
        <v>507</v>
      </c>
      <c r="D73" s="180"/>
      <c r="E73" s="197"/>
      <c r="F73" s="180"/>
      <c r="G73" s="180"/>
      <c r="H73" s="180"/>
      <c r="I73" s="180"/>
    </row>
    <row r="74" spans="1:19" ht="47.25" hidden="1">
      <c r="A74" s="221" t="s">
        <v>508</v>
      </c>
      <c r="B74" s="179" t="s">
        <v>509</v>
      </c>
      <c r="C74" s="180" t="s">
        <v>510</v>
      </c>
      <c r="D74" s="201"/>
      <c r="E74" s="201"/>
      <c r="F74" s="201"/>
      <c r="G74" s="180" t="s">
        <v>425</v>
      </c>
      <c r="H74" s="180" t="s">
        <v>425</v>
      </c>
      <c r="I74" s="180" t="s">
        <v>425</v>
      </c>
    </row>
    <row r="75" spans="1:19" ht="47.25" hidden="1">
      <c r="A75" s="221" t="s">
        <v>511</v>
      </c>
      <c r="B75" s="179" t="s">
        <v>512</v>
      </c>
      <c r="C75" s="180" t="s">
        <v>510</v>
      </c>
      <c r="D75" s="180">
        <v>0</v>
      </c>
      <c r="E75" s="180">
        <v>0</v>
      </c>
      <c r="F75" s="180">
        <v>0</v>
      </c>
      <c r="G75" s="180" t="s">
        <v>425</v>
      </c>
      <c r="H75" s="180" t="s">
        <v>425</v>
      </c>
      <c r="I75" s="180" t="s">
        <v>425</v>
      </c>
    </row>
    <row r="76" spans="1:19" ht="47.25" hidden="1">
      <c r="A76" s="221" t="s">
        <v>513</v>
      </c>
      <c r="B76" s="179" t="s">
        <v>514</v>
      </c>
      <c r="C76" s="180" t="s">
        <v>515</v>
      </c>
      <c r="D76" s="180">
        <v>0</v>
      </c>
      <c r="E76" s="197">
        <f>F76+G76+H76+I76</f>
        <v>18884</v>
      </c>
      <c r="F76" s="206">
        <v>18582</v>
      </c>
      <c r="G76" s="206">
        <v>2</v>
      </c>
      <c r="H76" s="206">
        <v>21</v>
      </c>
      <c r="I76" s="206">
        <v>279</v>
      </c>
    </row>
    <row r="77" spans="1:19" ht="47.25" hidden="1">
      <c r="A77" s="221" t="s">
        <v>516</v>
      </c>
      <c r="B77" s="179" t="s">
        <v>517</v>
      </c>
      <c r="C77" s="180" t="s">
        <v>515</v>
      </c>
      <c r="D77" s="180">
        <v>0</v>
      </c>
      <c r="E77" s="180">
        <v>0</v>
      </c>
      <c r="F77" s="180">
        <v>0</v>
      </c>
      <c r="G77" s="180">
        <v>0</v>
      </c>
      <c r="H77" s="180">
        <v>0</v>
      </c>
      <c r="I77" s="180">
        <v>0</v>
      </c>
      <c r="N77" s="208"/>
      <c r="O77" s="208"/>
      <c r="P77" s="208"/>
    </row>
    <row r="78" spans="1:19">
      <c r="A78" s="165"/>
      <c r="B78" s="223"/>
      <c r="C78" s="224"/>
      <c r="D78" s="224"/>
      <c r="E78" s="225"/>
      <c r="F78" s="224"/>
      <c r="G78" s="224"/>
      <c r="H78" s="224"/>
      <c r="I78" s="224"/>
      <c r="N78" s="208"/>
      <c r="O78" s="208"/>
      <c r="P78" s="208"/>
    </row>
    <row r="79" spans="1:19">
      <c r="A79" s="165"/>
      <c r="B79" s="223"/>
      <c r="C79" s="224"/>
      <c r="D79" s="224"/>
      <c r="E79" s="225"/>
      <c r="F79" s="224"/>
      <c r="G79" s="224"/>
      <c r="H79" s="224"/>
      <c r="I79" s="224"/>
      <c r="N79" s="591"/>
      <c r="O79" s="208"/>
      <c r="P79" s="208"/>
    </row>
    <row r="80" spans="1:19">
      <c r="A80" s="165"/>
      <c r="B80" s="269" t="e">
        <f>#REF!</f>
        <v>#REF!</v>
      </c>
      <c r="C80" s="166"/>
      <c r="D80" s="166" t="s">
        <v>192</v>
      </c>
      <c r="E80" s="226"/>
      <c r="F80" s="166"/>
      <c r="G80" s="592" t="e">
        <f>#REF!</f>
        <v>#REF!</v>
      </c>
      <c r="H80" s="592"/>
      <c r="I80" s="592"/>
      <c r="N80" s="591"/>
      <c r="O80" s="208"/>
      <c r="P80" s="208"/>
    </row>
    <row r="81" spans="1:16">
      <c r="A81" s="165"/>
      <c r="B81" s="227" t="s">
        <v>518</v>
      </c>
      <c r="C81" s="166"/>
      <c r="D81" s="593" t="s">
        <v>149</v>
      </c>
      <c r="E81" s="593"/>
      <c r="F81" s="166"/>
      <c r="G81" s="593" t="s">
        <v>519</v>
      </c>
      <c r="H81" s="593"/>
      <c r="I81" s="593"/>
      <c r="N81" s="208"/>
      <c r="O81" s="208"/>
      <c r="P81" s="208"/>
    </row>
    <row r="82" spans="1:16">
      <c r="A82" s="165"/>
      <c r="B82" s="228"/>
      <c r="C82" s="166"/>
      <c r="D82" s="166"/>
      <c r="E82" s="170"/>
      <c r="F82" s="166"/>
      <c r="G82" s="166"/>
      <c r="H82" s="166"/>
      <c r="I82" s="166"/>
    </row>
    <row r="83" spans="1:16">
      <c r="A83" s="165"/>
      <c r="B83" s="229"/>
      <c r="C83" s="166"/>
      <c r="D83" s="166"/>
      <c r="E83" s="170"/>
      <c r="F83" s="166"/>
      <c r="G83" s="166"/>
      <c r="H83" s="166"/>
      <c r="I83" s="166"/>
    </row>
    <row r="84" spans="1:16" ht="29.25" customHeight="1">
      <c r="A84" s="230" t="s">
        <v>520</v>
      </c>
      <c r="B84" s="231"/>
      <c r="C84" s="231"/>
      <c r="D84" s="231"/>
      <c r="E84" s="231"/>
      <c r="F84" s="231"/>
      <c r="G84" s="231"/>
      <c r="H84" s="231"/>
      <c r="I84" s="231"/>
    </row>
    <row r="85" spans="1:16" ht="13.5" customHeight="1">
      <c r="A85" s="594" t="s">
        <v>521</v>
      </c>
      <c r="B85" s="594"/>
      <c r="C85" s="594"/>
      <c r="D85" s="594"/>
      <c r="E85" s="594"/>
      <c r="F85" s="594"/>
      <c r="G85" s="594"/>
      <c r="H85" s="594"/>
      <c r="I85" s="594"/>
    </row>
    <row r="86" spans="1:16" ht="13.5" customHeight="1">
      <c r="A86" s="232"/>
      <c r="B86" s="232"/>
      <c r="C86" s="232"/>
      <c r="D86" s="232"/>
      <c r="E86" s="233"/>
      <c r="F86" s="232"/>
      <c r="G86" s="232"/>
      <c r="H86" s="232"/>
      <c r="I86" s="232"/>
    </row>
    <row r="87" spans="1:16" ht="14.25" customHeight="1">
      <c r="A87" s="165"/>
      <c r="B87" s="234"/>
      <c r="C87" s="166"/>
      <c r="D87" s="166"/>
      <c r="E87" s="170"/>
      <c r="F87" s="166"/>
      <c r="G87" s="166"/>
      <c r="H87" s="166"/>
      <c r="I87" s="166"/>
    </row>
    <row r="88" spans="1:16">
      <c r="A88" s="595"/>
      <c r="B88" s="595"/>
      <c r="C88" s="166"/>
      <c r="D88" s="166"/>
      <c r="E88" s="170"/>
      <c r="F88" s="166"/>
      <c r="G88" s="166"/>
      <c r="H88" s="166"/>
      <c r="I88" s="166"/>
    </row>
    <row r="89" spans="1:16">
      <c r="A89" s="595"/>
      <c r="B89" s="595"/>
      <c r="C89" s="166"/>
      <c r="D89" s="166"/>
      <c r="E89" s="170"/>
      <c r="F89" s="166"/>
      <c r="G89" s="166"/>
      <c r="H89" s="235"/>
      <c r="I89" s="166"/>
    </row>
  </sheetData>
  <mergeCells count="19">
    <mergeCell ref="D81:E81"/>
    <mergeCell ref="G81:I81"/>
    <mergeCell ref="A85:I85"/>
    <mergeCell ref="A88:B88"/>
    <mergeCell ref="A89:B89"/>
    <mergeCell ref="C18:I18"/>
    <mergeCell ref="C29:I29"/>
    <mergeCell ref="C61:C64"/>
    <mergeCell ref="N79:N80"/>
    <mergeCell ref="G80:I80"/>
    <mergeCell ref="A9:A10"/>
    <mergeCell ref="B9:B10"/>
    <mergeCell ref="C9:C10"/>
    <mergeCell ref="F1:I1"/>
    <mergeCell ref="H2:I2"/>
    <mergeCell ref="H3:I3"/>
    <mergeCell ref="B4:I4"/>
    <mergeCell ref="B5:I5"/>
    <mergeCell ref="F9:I9"/>
  </mergeCells>
  <pageMargins left="0.70866141732283472" right="0.70866141732283472" top="0.74803149606299213" bottom="0.74803149606299213" header="0.31496062992125984" footer="0.31496062992125984"/>
  <pageSetup paperSize="9" scale="43" orientation="portrait" r:id="rId1"/>
</worksheet>
</file>

<file path=xl/worksheets/sheet2.xml><?xml version="1.0" encoding="utf-8"?>
<worksheet xmlns="http://schemas.openxmlformats.org/spreadsheetml/2006/main" xmlns:r="http://schemas.openxmlformats.org/officeDocument/2006/relationships">
  <sheetPr>
    <tabColor theme="5" tint="0.79998168889431442"/>
    <outlinePr summaryBelow="0"/>
  </sheetPr>
  <dimension ref="A1:BY63"/>
  <sheetViews>
    <sheetView view="pageBreakPreview" topLeftCell="A7" zoomScale="85" zoomScaleNormal="100" zoomScaleSheetLayoutView="85" workbookViewId="0">
      <pane xSplit="4" ySplit="4" topLeftCell="E11" activePane="bottomRight" state="frozen"/>
      <selection activeCell="B7" sqref="B7"/>
      <selection pane="topRight" activeCell="E7" sqref="E7"/>
      <selection pane="bottomLeft" activeCell="B11" sqref="B11"/>
      <selection pane="bottomRight" activeCell="F32" sqref="F32"/>
    </sheetView>
  </sheetViews>
  <sheetFormatPr defaultColWidth="9.140625" defaultRowHeight="15" outlineLevelCol="2"/>
  <cols>
    <col min="1" max="1" width="5" style="1" hidden="1" customWidth="1"/>
    <col min="2" max="2" width="5.42578125" style="1" customWidth="1"/>
    <col min="3" max="3" width="33.7109375" style="2" customWidth="1"/>
    <col min="4" max="4" width="8.28515625" style="2" customWidth="1"/>
    <col min="5" max="5" width="8.5703125" style="385" customWidth="1"/>
    <col min="6" max="6" width="7.42578125" style="385" customWidth="1"/>
    <col min="7" max="7" width="8.5703125" style="385" customWidth="1"/>
    <col min="8" max="8" width="8.28515625" style="2" customWidth="1"/>
    <col min="9" max="9" width="7.42578125" style="385" customWidth="1"/>
    <col min="10" max="10" width="7.5703125" style="385" customWidth="1"/>
    <col min="11" max="11" width="8.5703125" style="385" customWidth="1"/>
    <col min="12" max="12" width="10.42578125" style="2" customWidth="1"/>
    <col min="13" max="13" width="7" style="385" customWidth="1"/>
    <col min="14" max="14" width="6.28515625" style="385" customWidth="1"/>
    <col min="15" max="15" width="8.5703125" style="392" customWidth="1"/>
    <col min="16" max="16" width="9.140625" style="2" customWidth="1"/>
    <col min="17" max="19" width="8.5703125" style="2" hidden="1" customWidth="1"/>
    <col min="20" max="20" width="6.7109375" style="2" hidden="1" customWidth="1"/>
    <col min="21" max="21" width="7.28515625" style="385" customWidth="1"/>
    <col min="22" max="22" width="7.7109375" style="385" customWidth="1"/>
    <col min="23" max="23" width="8.5703125" style="392" customWidth="1"/>
    <col min="24" max="24" width="8.140625" style="2" customWidth="1"/>
    <col min="25" max="26" width="7" style="385" customWidth="1"/>
    <col min="27" max="27" width="6.5703125" style="392" customWidth="1"/>
    <col min="28" max="28" width="9" style="2" customWidth="1"/>
    <col min="29" max="52" width="9.140625" customWidth="1" outlineLevel="2"/>
    <col min="78" max="16384" width="9.140625" style="2"/>
  </cols>
  <sheetData>
    <row r="1" spans="1:77" s="66" customFormat="1" ht="13.9" customHeight="1">
      <c r="A1" s="63"/>
      <c r="B1" s="63"/>
      <c r="C1" s="60"/>
      <c r="D1" s="64"/>
      <c r="E1" s="372"/>
      <c r="F1" s="372"/>
      <c r="G1" s="372"/>
      <c r="H1" s="323"/>
      <c r="I1" s="372"/>
      <c r="J1" s="372"/>
      <c r="K1" s="372"/>
      <c r="L1" s="64"/>
      <c r="M1" s="372"/>
      <c r="N1" s="372"/>
      <c r="O1" s="387"/>
      <c r="P1" s="65"/>
      <c r="Q1" s="65"/>
      <c r="R1" s="65"/>
      <c r="S1" s="65"/>
      <c r="T1" s="65"/>
      <c r="U1" s="393"/>
      <c r="V1" s="393"/>
      <c r="W1" s="394"/>
      <c r="Y1" s="401"/>
      <c r="Z1" s="401"/>
      <c r="AA1" s="402"/>
      <c r="AB1" s="124" t="s">
        <v>376</v>
      </c>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row>
    <row r="2" spans="1:77" s="66" customFormat="1" ht="13.9" customHeight="1">
      <c r="A2" s="63"/>
      <c r="B2" s="113" t="s">
        <v>375</v>
      </c>
      <c r="C2" s="142"/>
      <c r="D2" s="143"/>
      <c r="E2" s="373"/>
      <c r="F2" s="373"/>
      <c r="G2" s="373"/>
      <c r="H2" s="113"/>
      <c r="I2" s="373"/>
      <c r="J2" s="373"/>
      <c r="K2" s="373"/>
      <c r="L2" s="113"/>
      <c r="M2" s="373"/>
      <c r="N2" s="373"/>
      <c r="O2" s="374"/>
      <c r="P2" s="113"/>
      <c r="Q2" s="113"/>
      <c r="R2" s="113"/>
      <c r="S2" s="113"/>
      <c r="T2" s="113"/>
      <c r="U2" s="373"/>
      <c r="V2" s="373"/>
      <c r="W2" s="374"/>
      <c r="X2" s="113"/>
      <c r="Y2" s="373"/>
      <c r="Z2" s="373"/>
      <c r="AA2" s="374"/>
      <c r="AB2" s="113"/>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row>
    <row r="3" spans="1:77" s="66" customFormat="1" ht="14.45" customHeight="1">
      <c r="A3" s="63"/>
      <c r="B3" s="113" t="s">
        <v>150</v>
      </c>
      <c r="C3" s="113"/>
      <c r="D3" s="113"/>
      <c r="E3" s="373"/>
      <c r="F3" s="373"/>
      <c r="G3" s="373"/>
      <c r="H3" s="113"/>
      <c r="I3" s="373"/>
      <c r="J3" s="373"/>
      <c r="K3" s="373"/>
      <c r="L3" s="113"/>
      <c r="M3" s="373"/>
      <c r="N3" s="373"/>
      <c r="O3" s="374"/>
      <c r="P3" s="113"/>
      <c r="Q3" s="113"/>
      <c r="R3" s="113"/>
      <c r="S3" s="113"/>
      <c r="T3" s="113"/>
      <c r="U3" s="373"/>
      <c r="V3" s="373"/>
      <c r="W3" s="374"/>
      <c r="X3" s="113"/>
      <c r="Y3" s="373"/>
      <c r="Z3" s="373"/>
      <c r="AA3" s="374"/>
      <c r="AB3" s="11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row>
    <row r="4" spans="1:77" s="66" customFormat="1">
      <c r="A4" s="63"/>
      <c r="B4" s="114" t="s">
        <v>636</v>
      </c>
      <c r="C4" s="118"/>
      <c r="D4" s="143"/>
      <c r="E4" s="374"/>
      <c r="F4" s="374"/>
      <c r="G4" s="374"/>
      <c r="H4" s="114"/>
      <c r="I4" s="374"/>
      <c r="J4" s="374"/>
      <c r="K4" s="374"/>
      <c r="L4" s="114"/>
      <c r="M4" s="374"/>
      <c r="N4" s="374"/>
      <c r="O4" s="374"/>
      <c r="P4" s="114"/>
      <c r="Q4" s="114"/>
      <c r="R4" s="114"/>
      <c r="S4" s="114"/>
      <c r="T4" s="114"/>
      <c r="U4" s="374"/>
      <c r="V4" s="374"/>
      <c r="W4" s="374"/>
      <c r="X4" s="114"/>
      <c r="Y4" s="373"/>
      <c r="Z4" s="373"/>
      <c r="AA4" s="374"/>
      <c r="AB4" s="113"/>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row>
    <row r="5" spans="1:77" s="66" customFormat="1">
      <c r="A5" s="63"/>
      <c r="B5" s="114" t="s">
        <v>643</v>
      </c>
      <c r="C5" s="118"/>
      <c r="D5" s="143"/>
      <c r="E5" s="374"/>
      <c r="F5" s="374"/>
      <c r="G5" s="374"/>
      <c r="H5" s="114"/>
      <c r="I5" s="374"/>
      <c r="J5" s="374"/>
      <c r="K5" s="374"/>
      <c r="L5" s="114"/>
      <c r="M5" s="374"/>
      <c r="N5" s="374"/>
      <c r="O5" s="374"/>
      <c r="P5" s="114"/>
      <c r="Q5" s="114"/>
      <c r="R5" s="114"/>
      <c r="S5" s="114"/>
      <c r="T5" s="114"/>
      <c r="U5" s="374"/>
      <c r="V5" s="374"/>
      <c r="W5" s="374"/>
      <c r="X5" s="114"/>
      <c r="Y5" s="373"/>
      <c r="Z5" s="373"/>
      <c r="AA5" s="374"/>
      <c r="AB5" s="113"/>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row>
    <row r="6" spans="1:77" s="69" customFormat="1">
      <c r="A6" s="67"/>
      <c r="B6" s="67"/>
      <c r="C6" s="68"/>
      <c r="E6" s="375"/>
      <c r="F6" s="375"/>
      <c r="G6" s="375"/>
      <c r="H6" s="352"/>
      <c r="I6" s="375"/>
      <c r="J6" s="375"/>
      <c r="K6" s="375"/>
      <c r="L6" s="352"/>
      <c r="M6" s="375"/>
      <c r="N6" s="375"/>
      <c r="O6" s="375"/>
      <c r="P6" s="352"/>
      <c r="Q6" s="352"/>
      <c r="R6" s="352"/>
      <c r="S6" s="352"/>
      <c r="T6" s="352"/>
      <c r="U6" s="375"/>
      <c r="V6" s="375"/>
      <c r="W6" s="375"/>
      <c r="X6" s="352"/>
      <c r="Y6" s="375"/>
      <c r="Z6" s="375"/>
      <c r="AA6" s="375"/>
      <c r="AB6" s="349" t="s">
        <v>151</v>
      </c>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row>
    <row r="7" spans="1:77" ht="21" customHeight="1">
      <c r="A7" s="482" t="s">
        <v>4</v>
      </c>
      <c r="B7" s="482" t="s">
        <v>4</v>
      </c>
      <c r="C7" s="483" t="s">
        <v>5</v>
      </c>
      <c r="D7" s="484" t="s">
        <v>17</v>
      </c>
      <c r="E7" s="475" t="s">
        <v>18</v>
      </c>
      <c r="F7" s="473"/>
      <c r="G7" s="473"/>
      <c r="H7" s="476"/>
      <c r="I7" s="475" t="s">
        <v>19</v>
      </c>
      <c r="J7" s="473"/>
      <c r="K7" s="473"/>
      <c r="L7" s="476"/>
      <c r="M7" s="475" t="s">
        <v>122</v>
      </c>
      <c r="N7" s="473"/>
      <c r="O7" s="473"/>
      <c r="P7" s="476"/>
      <c r="Q7" s="475" t="s">
        <v>144</v>
      </c>
      <c r="R7" s="473"/>
      <c r="S7" s="473"/>
      <c r="T7" s="476"/>
      <c r="U7" s="469" t="s">
        <v>20</v>
      </c>
      <c r="V7" s="470"/>
      <c r="W7" s="470"/>
      <c r="X7" s="470"/>
      <c r="Y7" s="473" t="s">
        <v>21</v>
      </c>
      <c r="Z7" s="473"/>
      <c r="AA7" s="473"/>
      <c r="AB7" s="473"/>
    </row>
    <row r="8" spans="1:77" ht="30.75" customHeight="1">
      <c r="A8" s="482"/>
      <c r="B8" s="482"/>
      <c r="C8" s="483"/>
      <c r="D8" s="484"/>
      <c r="E8" s="477"/>
      <c r="F8" s="474"/>
      <c r="G8" s="474"/>
      <c r="H8" s="478"/>
      <c r="I8" s="477"/>
      <c r="J8" s="474"/>
      <c r="K8" s="474"/>
      <c r="L8" s="478"/>
      <c r="M8" s="477"/>
      <c r="N8" s="474"/>
      <c r="O8" s="474"/>
      <c r="P8" s="478"/>
      <c r="Q8" s="477"/>
      <c r="R8" s="474"/>
      <c r="S8" s="474"/>
      <c r="T8" s="478"/>
      <c r="U8" s="471"/>
      <c r="V8" s="472"/>
      <c r="W8" s="472"/>
      <c r="X8" s="472"/>
      <c r="Y8" s="474"/>
      <c r="Z8" s="474"/>
      <c r="AA8" s="474"/>
      <c r="AB8" s="474"/>
    </row>
    <row r="9" spans="1:77" ht="75.599999999999994" customHeight="1">
      <c r="A9" s="482"/>
      <c r="B9" s="482"/>
      <c r="C9" s="483"/>
      <c r="D9" s="484"/>
      <c r="E9" s="376" t="s">
        <v>194</v>
      </c>
      <c r="F9" s="376" t="s">
        <v>153</v>
      </c>
      <c r="G9" s="376" t="s">
        <v>154</v>
      </c>
      <c r="H9" s="388" t="s">
        <v>145</v>
      </c>
      <c r="I9" s="388" t="s">
        <v>194</v>
      </c>
      <c r="J9" s="388" t="s">
        <v>153</v>
      </c>
      <c r="K9" s="388" t="s">
        <v>154</v>
      </c>
      <c r="L9" s="388" t="s">
        <v>145</v>
      </c>
      <c r="M9" s="388" t="s">
        <v>194</v>
      </c>
      <c r="N9" s="388" t="s">
        <v>153</v>
      </c>
      <c r="O9" s="388" t="s">
        <v>154</v>
      </c>
      <c r="P9" s="388" t="s">
        <v>145</v>
      </c>
      <c r="Q9" s="388" t="s">
        <v>152</v>
      </c>
      <c r="R9" s="388" t="s">
        <v>153</v>
      </c>
      <c r="S9" s="388" t="s">
        <v>154</v>
      </c>
      <c r="T9" s="388" t="s">
        <v>145</v>
      </c>
      <c r="U9" s="388" t="s">
        <v>194</v>
      </c>
      <c r="V9" s="388" t="s">
        <v>153</v>
      </c>
      <c r="W9" s="388" t="s">
        <v>154</v>
      </c>
      <c r="X9" s="388" t="s">
        <v>145</v>
      </c>
      <c r="Y9" s="388" t="s">
        <v>194</v>
      </c>
      <c r="Z9" s="388" t="s">
        <v>153</v>
      </c>
      <c r="AA9" s="388" t="s">
        <v>154</v>
      </c>
      <c r="AB9" s="388" t="s">
        <v>145</v>
      </c>
    </row>
    <row r="10" spans="1:77" ht="24" customHeight="1">
      <c r="A10" s="108"/>
      <c r="B10" s="108"/>
      <c r="C10" s="115"/>
      <c r="D10" s="109"/>
      <c r="E10" s="377">
        <v>2021</v>
      </c>
      <c r="F10" s="377">
        <v>2022</v>
      </c>
      <c r="G10" s="377" t="s">
        <v>635</v>
      </c>
      <c r="H10" s="389" t="s">
        <v>642</v>
      </c>
      <c r="I10" s="389">
        <v>2021</v>
      </c>
      <c r="J10" s="389">
        <v>2022</v>
      </c>
      <c r="K10" s="389" t="s">
        <v>635</v>
      </c>
      <c r="L10" s="389" t="s">
        <v>642</v>
      </c>
      <c r="M10" s="389">
        <v>2021</v>
      </c>
      <c r="N10" s="389">
        <v>2022</v>
      </c>
      <c r="O10" s="389" t="s">
        <v>635</v>
      </c>
      <c r="P10" s="389" t="s">
        <v>642</v>
      </c>
      <c r="Q10" s="389">
        <v>2021</v>
      </c>
      <c r="R10" s="389">
        <v>2022</v>
      </c>
      <c r="S10" s="389" t="s">
        <v>635</v>
      </c>
      <c r="T10" s="389" t="s">
        <v>642</v>
      </c>
      <c r="U10" s="389">
        <v>2021</v>
      </c>
      <c r="V10" s="389">
        <v>2022</v>
      </c>
      <c r="W10" s="389" t="s">
        <v>635</v>
      </c>
      <c r="X10" s="389" t="s">
        <v>642</v>
      </c>
      <c r="Y10" s="389">
        <v>2021</v>
      </c>
      <c r="Z10" s="389">
        <v>2022</v>
      </c>
      <c r="AA10" s="389" t="s">
        <v>635</v>
      </c>
      <c r="AB10" s="389" t="s">
        <v>642</v>
      </c>
    </row>
    <row r="11" spans="1:77" s="148" customFormat="1">
      <c r="A11" s="11">
        <v>1</v>
      </c>
      <c r="B11" s="28">
        <v>1</v>
      </c>
      <c r="C11" s="31" t="s">
        <v>155</v>
      </c>
      <c r="D11" s="29" t="s">
        <v>22</v>
      </c>
      <c r="E11" s="365">
        <v>6164.3060000000005</v>
      </c>
      <c r="F11" s="365">
        <v>4712.183</v>
      </c>
      <c r="G11" s="365">
        <v>3858.1288136289104</v>
      </c>
      <c r="H11" s="365">
        <v>5260.7286268992812</v>
      </c>
      <c r="I11" s="365">
        <v>2641.3947105419411</v>
      </c>
      <c r="J11" s="365">
        <v>1751.1259750771958</v>
      </c>
      <c r="K11" s="365">
        <v>1457.368988156752</v>
      </c>
      <c r="L11" s="365">
        <v>2297.9907717061487</v>
      </c>
      <c r="M11" s="365"/>
      <c r="N11" s="365"/>
      <c r="O11" s="365"/>
      <c r="P11" s="365">
        <v>0</v>
      </c>
      <c r="Q11" s="365">
        <v>0</v>
      </c>
      <c r="R11" s="365">
        <v>0</v>
      </c>
      <c r="S11" s="365">
        <v>0</v>
      </c>
      <c r="T11" s="365">
        <v>0</v>
      </c>
      <c r="U11" s="365">
        <v>3522.911289458058</v>
      </c>
      <c r="V11" s="365">
        <v>2961.0570249228044</v>
      </c>
      <c r="W11" s="365">
        <v>2400.7598254721588</v>
      </c>
      <c r="X11" s="365">
        <v>2962.7378551931324</v>
      </c>
      <c r="Y11" s="365">
        <v>0</v>
      </c>
      <c r="Z11" s="365">
        <v>0</v>
      </c>
      <c r="AA11" s="365">
        <v>0</v>
      </c>
      <c r="AB11" s="365">
        <v>0</v>
      </c>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row>
    <row r="12" spans="1:77" s="148" customFormat="1">
      <c r="A12" s="11" t="s">
        <v>7</v>
      </c>
      <c r="B12" s="28" t="s">
        <v>7</v>
      </c>
      <c r="C12" s="31" t="s">
        <v>156</v>
      </c>
      <c r="D12" s="29" t="s">
        <v>22</v>
      </c>
      <c r="E12" s="161">
        <v>4434.4459999999999</v>
      </c>
      <c r="F12" s="161">
        <v>3114.5360000000001</v>
      </c>
      <c r="G12" s="161">
        <v>2912.7825527128284</v>
      </c>
      <c r="H12" s="161">
        <v>3705.1072732362873</v>
      </c>
      <c r="I12" s="161">
        <v>1847.9257501988834</v>
      </c>
      <c r="J12" s="161">
        <v>1087.5921270842809</v>
      </c>
      <c r="K12" s="161">
        <v>991.43360094226409</v>
      </c>
      <c r="L12" s="161">
        <v>1447.4429126378552</v>
      </c>
      <c r="M12" s="161"/>
      <c r="N12" s="161"/>
      <c r="O12" s="161"/>
      <c r="P12" s="161">
        <v>0</v>
      </c>
      <c r="Q12" s="161">
        <v>0</v>
      </c>
      <c r="R12" s="161">
        <v>0</v>
      </c>
      <c r="S12" s="161">
        <v>0</v>
      </c>
      <c r="T12" s="161">
        <v>0</v>
      </c>
      <c r="U12" s="161">
        <v>2586.5202498011163</v>
      </c>
      <c r="V12" s="161">
        <v>2026.9438729157193</v>
      </c>
      <c r="W12" s="161">
        <v>1921.3489517705643</v>
      </c>
      <c r="X12" s="161">
        <v>2257.6643605984318</v>
      </c>
      <c r="Y12" s="161">
        <v>0</v>
      </c>
      <c r="Z12" s="161">
        <v>0</v>
      </c>
      <c r="AA12" s="161">
        <v>0</v>
      </c>
      <c r="AB12" s="161">
        <v>0</v>
      </c>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row>
    <row r="13" spans="1:77" s="148" customFormat="1">
      <c r="A13" s="11" t="s">
        <v>23</v>
      </c>
      <c r="B13" s="11" t="s">
        <v>23</v>
      </c>
      <c r="C13" s="30" t="s">
        <v>24</v>
      </c>
      <c r="D13" s="147" t="s">
        <v>22</v>
      </c>
      <c r="E13" s="161">
        <v>4096.7759999999998</v>
      </c>
      <c r="F13" s="161">
        <v>2943.143</v>
      </c>
      <c r="G13" s="161">
        <v>2734.92</v>
      </c>
      <c r="H13" s="161">
        <v>3394.2887132217493</v>
      </c>
      <c r="I13" s="155">
        <v>1693.04</v>
      </c>
      <c r="J13" s="155">
        <v>1016.3920000000001</v>
      </c>
      <c r="K13" s="155">
        <v>903.77</v>
      </c>
      <c r="L13" s="161">
        <v>1277.5004904947309</v>
      </c>
      <c r="M13" s="155"/>
      <c r="N13" s="155"/>
      <c r="O13" s="155"/>
      <c r="P13" s="161">
        <v>0</v>
      </c>
      <c r="Q13" s="161"/>
      <c r="R13" s="161"/>
      <c r="S13" s="161"/>
      <c r="T13" s="161"/>
      <c r="U13" s="155">
        <v>2403.7359999999999</v>
      </c>
      <c r="V13" s="155">
        <v>1926.751</v>
      </c>
      <c r="W13" s="155">
        <v>1831.15</v>
      </c>
      <c r="X13" s="161">
        <v>2116.7882227270184</v>
      </c>
      <c r="Y13" s="155"/>
      <c r="Z13" s="155"/>
      <c r="AA13" s="155"/>
      <c r="AB13" s="161">
        <v>0</v>
      </c>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row>
    <row r="14" spans="1:77" s="148" customFormat="1">
      <c r="A14" s="11" t="s">
        <v>116</v>
      </c>
      <c r="B14" s="11" t="s">
        <v>25</v>
      </c>
      <c r="C14" s="12" t="s">
        <v>26</v>
      </c>
      <c r="D14" s="147" t="s">
        <v>22</v>
      </c>
      <c r="E14" s="161">
        <v>214.42</v>
      </c>
      <c r="F14" s="161">
        <v>147.68100000000001</v>
      </c>
      <c r="G14" s="161">
        <v>140.62678287068334</v>
      </c>
      <c r="H14" s="161">
        <v>273.26345982034229</v>
      </c>
      <c r="I14" s="155">
        <v>98.352244965926985</v>
      </c>
      <c r="J14" s="155">
        <v>61.334789352993283</v>
      </c>
      <c r="K14" s="155">
        <v>69.311105611276119</v>
      </c>
      <c r="L14" s="161">
        <v>149.4088842149813</v>
      </c>
      <c r="M14" s="155"/>
      <c r="N14" s="155"/>
      <c r="O14" s="155"/>
      <c r="P14" s="161">
        <v>0</v>
      </c>
      <c r="Q14" s="161"/>
      <c r="R14" s="161"/>
      <c r="S14" s="161"/>
      <c r="T14" s="161"/>
      <c r="U14" s="155">
        <v>116.067755034073</v>
      </c>
      <c r="V14" s="155">
        <v>86.346210647006728</v>
      </c>
      <c r="W14" s="155">
        <v>71.315677259407224</v>
      </c>
      <c r="X14" s="161">
        <v>123.85457560536101</v>
      </c>
      <c r="Y14" s="155"/>
      <c r="Z14" s="155"/>
      <c r="AA14" s="155"/>
      <c r="AB14" s="161">
        <v>0</v>
      </c>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row>
    <row r="15" spans="1:77" s="148" customFormat="1">
      <c r="A15" s="11"/>
      <c r="B15" s="11" t="s">
        <v>27</v>
      </c>
      <c r="C15" s="139" t="s">
        <v>128</v>
      </c>
      <c r="D15" s="147" t="s">
        <v>22</v>
      </c>
      <c r="E15" s="161">
        <v>0</v>
      </c>
      <c r="F15" s="161">
        <v>0</v>
      </c>
      <c r="G15" s="161">
        <v>0</v>
      </c>
      <c r="H15" s="161">
        <v>0</v>
      </c>
      <c r="I15" s="155">
        <v>0</v>
      </c>
      <c r="J15" s="155">
        <v>0</v>
      </c>
      <c r="K15" s="155">
        <v>0</v>
      </c>
      <c r="L15" s="161">
        <v>0</v>
      </c>
      <c r="M15" s="155"/>
      <c r="N15" s="155"/>
      <c r="O15" s="155"/>
      <c r="P15" s="161">
        <v>0</v>
      </c>
      <c r="Q15" s="161"/>
      <c r="R15" s="161"/>
      <c r="S15" s="161"/>
      <c r="T15" s="161"/>
      <c r="U15" s="155">
        <v>0</v>
      </c>
      <c r="V15" s="155">
        <v>0</v>
      </c>
      <c r="W15" s="155">
        <v>0</v>
      </c>
      <c r="X15" s="161">
        <v>0</v>
      </c>
      <c r="Y15" s="155"/>
      <c r="Z15" s="155"/>
      <c r="AA15" s="155"/>
      <c r="AB15" s="161">
        <v>0</v>
      </c>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row>
    <row r="16" spans="1:77" s="148" customFormat="1" ht="22.5">
      <c r="A16" s="11" t="s">
        <v>27</v>
      </c>
      <c r="B16" s="28" t="s">
        <v>28</v>
      </c>
      <c r="C16" s="31" t="s">
        <v>29</v>
      </c>
      <c r="D16" s="29" t="s">
        <v>22</v>
      </c>
      <c r="E16" s="161">
        <v>0.34</v>
      </c>
      <c r="F16" s="161">
        <v>0.33399999999999996</v>
      </c>
      <c r="G16" s="161">
        <v>1.3726247319999998</v>
      </c>
      <c r="H16" s="161">
        <v>0.78572109600000006</v>
      </c>
      <c r="I16" s="155">
        <v>0.15595449719436236</v>
      </c>
      <c r="J16" s="155">
        <v>0.156</v>
      </c>
      <c r="K16" s="155">
        <v>0.67652929137821549</v>
      </c>
      <c r="L16" s="161">
        <v>0.42959901164507314</v>
      </c>
      <c r="M16" s="155"/>
      <c r="N16" s="155"/>
      <c r="O16" s="155"/>
      <c r="P16" s="161">
        <v>0</v>
      </c>
      <c r="Q16" s="161"/>
      <c r="R16" s="161"/>
      <c r="S16" s="161"/>
      <c r="T16" s="161"/>
      <c r="U16" s="155">
        <v>0.18404550280563767</v>
      </c>
      <c r="V16" s="155">
        <v>0.17799999999999999</v>
      </c>
      <c r="W16" s="155">
        <v>0.69609544062178441</v>
      </c>
      <c r="X16" s="161">
        <v>0.35612208435492693</v>
      </c>
      <c r="Y16" s="155"/>
      <c r="Z16" s="155"/>
      <c r="AA16" s="155"/>
      <c r="AB16" s="161">
        <v>0</v>
      </c>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row>
    <row r="17" spans="1:77" s="148" customFormat="1" ht="22.5">
      <c r="A17" s="11"/>
      <c r="B17" s="28" t="s">
        <v>30</v>
      </c>
      <c r="C17" s="33" t="s">
        <v>31</v>
      </c>
      <c r="D17" s="29" t="s">
        <v>22</v>
      </c>
      <c r="E17" s="161">
        <v>122.91</v>
      </c>
      <c r="F17" s="161">
        <v>23.378</v>
      </c>
      <c r="G17" s="161">
        <v>35.863145110144984</v>
      </c>
      <c r="H17" s="161">
        <v>36.769379098195486</v>
      </c>
      <c r="I17" s="155">
        <v>56.377550735761986</v>
      </c>
      <c r="J17" s="155">
        <v>9.7093377312875511</v>
      </c>
      <c r="K17" s="155">
        <v>17.675966039609801</v>
      </c>
      <c r="L17" s="161">
        <v>20.10393891649791</v>
      </c>
      <c r="M17" s="155"/>
      <c r="N17" s="155"/>
      <c r="O17" s="155"/>
      <c r="P17" s="161">
        <v>0</v>
      </c>
      <c r="Q17" s="161"/>
      <c r="R17" s="161"/>
      <c r="S17" s="161"/>
      <c r="T17" s="161"/>
      <c r="U17" s="155">
        <v>66.532449264238011</v>
      </c>
      <c r="V17" s="155">
        <v>13.668662268712449</v>
      </c>
      <c r="W17" s="155">
        <v>18.187179070535187</v>
      </c>
      <c r="X17" s="161">
        <v>16.665440181697576</v>
      </c>
      <c r="Y17" s="155"/>
      <c r="Z17" s="155"/>
      <c r="AA17" s="155"/>
      <c r="AB17" s="161">
        <v>0</v>
      </c>
      <c r="AC17"/>
      <c r="AD17"/>
      <c r="AE17"/>
      <c r="AF17"/>
      <c r="AG17" s="146"/>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row>
    <row r="18" spans="1:77" s="148" customFormat="1">
      <c r="A18" s="11" t="s">
        <v>8</v>
      </c>
      <c r="B18" s="28" t="s">
        <v>8</v>
      </c>
      <c r="C18" s="31" t="s">
        <v>32</v>
      </c>
      <c r="D18" s="29" t="s">
        <v>22</v>
      </c>
      <c r="E18" s="161">
        <v>815.27</v>
      </c>
      <c r="F18" s="161">
        <v>311.36799999999999</v>
      </c>
      <c r="G18" s="161">
        <v>395.04354999999998</v>
      </c>
      <c r="H18" s="161">
        <v>502.53123000000005</v>
      </c>
      <c r="I18" s="155">
        <v>373.95594978719942</v>
      </c>
      <c r="J18" s="155">
        <v>129.31718156880581</v>
      </c>
      <c r="K18" s="155">
        <v>194.70619078502415</v>
      </c>
      <c r="L18" s="161">
        <v>274.76278901996409</v>
      </c>
      <c r="M18" s="155"/>
      <c r="N18" s="155"/>
      <c r="O18" s="155"/>
      <c r="P18" s="161">
        <v>0</v>
      </c>
      <c r="Q18" s="161"/>
      <c r="R18" s="161"/>
      <c r="S18" s="161"/>
      <c r="T18" s="161"/>
      <c r="U18" s="155">
        <v>441.31405021280057</v>
      </c>
      <c r="V18" s="155">
        <v>182.05081843119419</v>
      </c>
      <c r="W18" s="155">
        <v>200.33735921497583</v>
      </c>
      <c r="X18" s="161">
        <v>227.76844098003596</v>
      </c>
      <c r="Y18" s="155"/>
      <c r="Z18" s="155"/>
      <c r="AA18" s="155"/>
      <c r="AB18" s="161">
        <v>0</v>
      </c>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row>
    <row r="19" spans="1:77" s="148" customFormat="1">
      <c r="A19" s="11" t="s">
        <v>33</v>
      </c>
      <c r="B19" s="28" t="s">
        <v>33</v>
      </c>
      <c r="C19" s="31" t="s">
        <v>157</v>
      </c>
      <c r="D19" s="29" t="s">
        <v>22</v>
      </c>
      <c r="E19" s="161">
        <v>252.56</v>
      </c>
      <c r="F19" s="161">
        <v>614.04700000000003</v>
      </c>
      <c r="G19" s="161">
        <v>182.07403206687741</v>
      </c>
      <c r="H19" s="161">
        <v>494.37459371834086</v>
      </c>
      <c r="I19" s="161">
        <v>115.84667003355341</v>
      </c>
      <c r="J19" s="161">
        <v>255.02565257438306</v>
      </c>
      <c r="K19" s="161">
        <v>89.739324245673771</v>
      </c>
      <c r="L19" s="161">
        <v>270.30308582147808</v>
      </c>
      <c r="M19" s="161"/>
      <c r="N19" s="161"/>
      <c r="O19" s="161"/>
      <c r="P19" s="161">
        <v>0</v>
      </c>
      <c r="Q19" s="161">
        <v>0</v>
      </c>
      <c r="R19" s="161">
        <v>0</v>
      </c>
      <c r="S19" s="161">
        <v>0</v>
      </c>
      <c r="T19" s="161">
        <v>0</v>
      </c>
      <c r="U19" s="161">
        <v>136.71332996644659</v>
      </c>
      <c r="V19" s="161">
        <v>359.02134742561697</v>
      </c>
      <c r="W19" s="161">
        <v>92.334707821203622</v>
      </c>
      <c r="X19" s="161">
        <v>224.07150789686278</v>
      </c>
      <c r="Y19" s="161">
        <v>0</v>
      </c>
      <c r="Z19" s="161">
        <v>0</v>
      </c>
      <c r="AA19" s="161">
        <v>0</v>
      </c>
      <c r="AB19" s="161">
        <v>0</v>
      </c>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row>
    <row r="20" spans="1:77" s="148" customFormat="1">
      <c r="A20" s="11" t="s">
        <v>34</v>
      </c>
      <c r="B20" s="11" t="s">
        <v>34</v>
      </c>
      <c r="C20" s="30" t="s">
        <v>35</v>
      </c>
      <c r="D20" s="147" t="s">
        <v>22</v>
      </c>
      <c r="E20" s="161">
        <v>179.36</v>
      </c>
      <c r="F20" s="161">
        <v>68.498999999999995</v>
      </c>
      <c r="G20" s="161">
        <v>86.909581000000003</v>
      </c>
      <c r="H20" s="161">
        <v>110.55687060000001</v>
      </c>
      <c r="I20" s="161">
        <v>82.270584167002454</v>
      </c>
      <c r="J20" s="161">
        <v>28.448965919046366</v>
      </c>
      <c r="K20" s="155">
        <v>42.835361972705321</v>
      </c>
      <c r="L20" s="161">
        <v>60.447813584392094</v>
      </c>
      <c r="M20" s="161"/>
      <c r="N20" s="161"/>
      <c r="O20" s="155"/>
      <c r="P20" s="161">
        <v>0</v>
      </c>
      <c r="Q20" s="161"/>
      <c r="R20" s="161"/>
      <c r="S20" s="161"/>
      <c r="T20" s="161"/>
      <c r="U20" s="161">
        <v>97.08941583299756</v>
      </c>
      <c r="V20" s="155">
        <v>40.05003408095363</v>
      </c>
      <c r="W20" s="155">
        <v>44.074219027294689</v>
      </c>
      <c r="X20" s="161">
        <v>50.109057015607917</v>
      </c>
      <c r="Y20" s="161"/>
      <c r="Z20" s="161"/>
      <c r="AA20" s="155"/>
      <c r="AB20" s="161">
        <v>0</v>
      </c>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row>
    <row r="21" spans="1:77" s="148" customFormat="1">
      <c r="A21" s="11" t="s">
        <v>36</v>
      </c>
      <c r="B21" s="11" t="s">
        <v>36</v>
      </c>
      <c r="C21" s="12" t="s">
        <v>37</v>
      </c>
      <c r="D21" s="147" t="s">
        <v>22</v>
      </c>
      <c r="E21" s="161">
        <v>55.83</v>
      </c>
      <c r="F21" s="161">
        <v>50.872</v>
      </c>
      <c r="G21" s="161">
        <v>54.63994000000001</v>
      </c>
      <c r="H21" s="161">
        <v>177.42367999999996</v>
      </c>
      <c r="I21" s="161">
        <v>25.608645818709558</v>
      </c>
      <c r="J21" s="161">
        <v>21.128130253488763</v>
      </c>
      <c r="K21" s="155">
        <v>26.930536094368016</v>
      </c>
      <c r="L21" s="161">
        <v>97.007752443535907</v>
      </c>
      <c r="M21" s="161"/>
      <c r="N21" s="161"/>
      <c r="O21" s="155"/>
      <c r="P21" s="161">
        <v>0</v>
      </c>
      <c r="Q21" s="161"/>
      <c r="R21" s="161"/>
      <c r="S21" s="161"/>
      <c r="T21" s="161"/>
      <c r="U21" s="161">
        <v>30.22135418129044</v>
      </c>
      <c r="V21" s="155">
        <v>29.743869746511237</v>
      </c>
      <c r="W21" s="155">
        <v>27.709403905631998</v>
      </c>
      <c r="X21" s="161">
        <v>80.415927556464055</v>
      </c>
      <c r="Y21" s="161"/>
      <c r="Z21" s="161"/>
      <c r="AA21" s="155"/>
      <c r="AB21" s="161">
        <v>0</v>
      </c>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row>
    <row r="22" spans="1:77" s="148" customFormat="1">
      <c r="A22" s="11" t="s">
        <v>117</v>
      </c>
      <c r="B22" s="11" t="s">
        <v>38</v>
      </c>
      <c r="C22" s="12" t="s">
        <v>39</v>
      </c>
      <c r="D22" s="147" t="s">
        <v>22</v>
      </c>
      <c r="E22" s="161">
        <v>17.37</v>
      </c>
      <c r="F22" s="161">
        <v>494.67600000000004</v>
      </c>
      <c r="G22" s="161">
        <v>40.524511066877366</v>
      </c>
      <c r="H22" s="161">
        <v>206.3940431183409</v>
      </c>
      <c r="I22" s="161">
        <v>7.9674400478413947</v>
      </c>
      <c r="J22" s="161">
        <v>205.44855640184792</v>
      </c>
      <c r="K22" s="155">
        <v>19.973426178600427</v>
      </c>
      <c r="L22" s="161">
        <v>112.84751979355008</v>
      </c>
      <c r="M22" s="161"/>
      <c r="N22" s="161"/>
      <c r="O22" s="155"/>
      <c r="P22" s="161">
        <v>0</v>
      </c>
      <c r="Q22" s="161"/>
      <c r="R22" s="161"/>
      <c r="S22" s="161"/>
      <c r="T22" s="161"/>
      <c r="U22" s="161">
        <v>9.4025599521586063</v>
      </c>
      <c r="V22" s="155">
        <v>289.22744359815209</v>
      </c>
      <c r="W22" s="155">
        <v>20.551084888276936</v>
      </c>
      <c r="X22" s="161">
        <v>93.546523324790826</v>
      </c>
      <c r="Y22" s="161"/>
      <c r="Z22" s="161"/>
      <c r="AA22" s="155"/>
      <c r="AB22" s="161">
        <v>0</v>
      </c>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row>
    <row r="23" spans="1:77" s="148" customFormat="1">
      <c r="A23" s="11" t="s">
        <v>40</v>
      </c>
      <c r="B23" s="11" t="s">
        <v>40</v>
      </c>
      <c r="C23" s="14" t="s">
        <v>158</v>
      </c>
      <c r="D23" s="147" t="s">
        <v>22</v>
      </c>
      <c r="E23" s="365">
        <v>662.03</v>
      </c>
      <c r="F23" s="365">
        <v>672.23199999999997</v>
      </c>
      <c r="G23" s="365">
        <v>368.22867884920487</v>
      </c>
      <c r="H23" s="365">
        <v>558.71552994465344</v>
      </c>
      <c r="I23" s="365">
        <v>303.66634052230501</v>
      </c>
      <c r="J23" s="365">
        <v>279.19101384972595</v>
      </c>
      <c r="K23" s="365">
        <v>181.48987218379006</v>
      </c>
      <c r="L23" s="365">
        <v>305.48198422685141</v>
      </c>
      <c r="M23" s="365"/>
      <c r="N23" s="365"/>
      <c r="O23" s="365"/>
      <c r="P23" s="365">
        <v>0</v>
      </c>
      <c r="Q23" s="365">
        <v>0</v>
      </c>
      <c r="R23" s="365">
        <v>0</v>
      </c>
      <c r="S23" s="365">
        <v>0</v>
      </c>
      <c r="T23" s="365">
        <v>0</v>
      </c>
      <c r="U23" s="365">
        <v>358.36365947769497</v>
      </c>
      <c r="V23" s="365">
        <v>393.04098615027402</v>
      </c>
      <c r="W23" s="365">
        <v>186.73880666541484</v>
      </c>
      <c r="X23" s="365">
        <v>253.23354571780209</v>
      </c>
      <c r="Y23" s="365">
        <v>0</v>
      </c>
      <c r="Z23" s="365">
        <v>0</v>
      </c>
      <c r="AA23" s="365">
        <v>0</v>
      </c>
      <c r="AB23" s="365">
        <v>0</v>
      </c>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row>
    <row r="24" spans="1:77" s="148" customFormat="1">
      <c r="A24" s="11" t="s">
        <v>41</v>
      </c>
      <c r="B24" s="11" t="s">
        <v>41</v>
      </c>
      <c r="C24" s="12" t="s">
        <v>42</v>
      </c>
      <c r="D24" s="147" t="s">
        <v>22</v>
      </c>
      <c r="E24" s="161">
        <v>415.07</v>
      </c>
      <c r="F24" s="161">
        <v>374.46499999999997</v>
      </c>
      <c r="G24" s="161">
        <v>251.87197670654308</v>
      </c>
      <c r="H24" s="161">
        <v>336.56443642032866</v>
      </c>
      <c r="I24" s="161">
        <v>190.38833279548228</v>
      </c>
      <c r="J24" s="161">
        <v>155.52259190463653</v>
      </c>
      <c r="K24" s="155">
        <v>124.14082738479173</v>
      </c>
      <c r="L24" s="161">
        <v>184.01917675003375</v>
      </c>
      <c r="M24" s="161"/>
      <c r="N24" s="161"/>
      <c r="O24" s="155"/>
      <c r="P24" s="161">
        <v>0</v>
      </c>
      <c r="Q24" s="161"/>
      <c r="R24" s="161"/>
      <c r="S24" s="161"/>
      <c r="T24" s="161"/>
      <c r="U24" s="161">
        <v>224.68166720451771</v>
      </c>
      <c r="V24" s="155">
        <v>218.94240809536345</v>
      </c>
      <c r="W24" s="155">
        <v>127.73114932175136</v>
      </c>
      <c r="X24" s="161">
        <v>152.54525967029491</v>
      </c>
      <c r="Y24" s="161"/>
      <c r="Z24" s="161"/>
      <c r="AA24" s="155"/>
      <c r="AB24" s="161">
        <v>0</v>
      </c>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row>
    <row r="25" spans="1:77" s="148" customFormat="1">
      <c r="A25" s="11" t="s">
        <v>43</v>
      </c>
      <c r="B25" s="11" t="s">
        <v>43</v>
      </c>
      <c r="C25" s="12" t="s">
        <v>44</v>
      </c>
      <c r="D25" s="147" t="s">
        <v>22</v>
      </c>
      <c r="E25" s="161">
        <v>85.27</v>
      </c>
      <c r="F25" s="161">
        <v>77.753</v>
      </c>
      <c r="G25" s="161">
        <v>52.522212140327952</v>
      </c>
      <c r="H25" s="161">
        <v>69.731220445367029</v>
      </c>
      <c r="I25" s="161">
        <v>39.112470516950815</v>
      </c>
      <c r="J25" s="161">
        <v>32.292331962563139</v>
      </c>
      <c r="K25" s="155">
        <v>25.886765794419894</v>
      </c>
      <c r="L25" s="161">
        <v>38.126077480468197</v>
      </c>
      <c r="M25" s="161"/>
      <c r="N25" s="161"/>
      <c r="O25" s="155"/>
      <c r="P25" s="161">
        <v>0</v>
      </c>
      <c r="Q25" s="161"/>
      <c r="R25" s="161"/>
      <c r="S25" s="161"/>
      <c r="T25" s="161"/>
      <c r="U25" s="161">
        <v>46.157529483049181</v>
      </c>
      <c r="V25" s="155">
        <v>45.460668037436861</v>
      </c>
      <c r="W25" s="155">
        <v>26.635446345908054</v>
      </c>
      <c r="X25" s="161">
        <v>31.605142964898832</v>
      </c>
      <c r="Y25" s="161"/>
      <c r="Z25" s="161"/>
      <c r="AA25" s="155"/>
      <c r="AB25" s="161">
        <v>0</v>
      </c>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row>
    <row r="26" spans="1:77" s="148" customFormat="1">
      <c r="A26" s="11" t="s">
        <v>45</v>
      </c>
      <c r="B26" s="11" t="s">
        <v>45</v>
      </c>
      <c r="C26" s="12" t="s">
        <v>46</v>
      </c>
      <c r="D26" s="147" t="s">
        <v>22</v>
      </c>
      <c r="E26" s="161">
        <v>161.69</v>
      </c>
      <c r="F26" s="161">
        <v>220.01399999999995</v>
      </c>
      <c r="G26" s="161">
        <v>63.834490002333837</v>
      </c>
      <c r="H26" s="161">
        <v>152.41987307895775</v>
      </c>
      <c r="I26" s="161">
        <v>74.165537209871914</v>
      </c>
      <c r="J26" s="161">
        <v>91.376089982526267</v>
      </c>
      <c r="K26" s="155">
        <v>31.462279004578431</v>
      </c>
      <c r="L26" s="161">
        <v>83.336729996349419</v>
      </c>
      <c r="M26" s="161"/>
      <c r="N26" s="161"/>
      <c r="O26" s="155"/>
      <c r="P26" s="161">
        <v>0</v>
      </c>
      <c r="Q26" s="161"/>
      <c r="R26" s="161"/>
      <c r="S26" s="161"/>
      <c r="T26" s="161"/>
      <c r="U26" s="161">
        <v>87.524462790128084</v>
      </c>
      <c r="V26" s="155">
        <v>128.6379100174737</v>
      </c>
      <c r="W26" s="155">
        <v>32.37221099775541</v>
      </c>
      <c r="X26" s="161">
        <v>69.083143082608331</v>
      </c>
      <c r="Y26" s="161"/>
      <c r="Z26" s="161"/>
      <c r="AA26" s="155"/>
      <c r="AB26" s="161">
        <v>0</v>
      </c>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row>
    <row r="27" spans="1:77" s="148" customFormat="1">
      <c r="A27" s="11">
        <v>2</v>
      </c>
      <c r="B27" s="11">
        <v>2</v>
      </c>
      <c r="C27" s="14" t="s">
        <v>159</v>
      </c>
      <c r="D27" s="147" t="s">
        <v>22</v>
      </c>
      <c r="E27" s="365">
        <v>447.21</v>
      </c>
      <c r="F27" s="365">
        <v>393.44000000000005</v>
      </c>
      <c r="G27" s="365">
        <v>257.62203212685927</v>
      </c>
      <c r="H27" s="365">
        <v>367.98619546741861</v>
      </c>
      <c r="I27" s="365">
        <v>205.13061967732585</v>
      </c>
      <c r="J27" s="365">
        <v>163.40327816741274</v>
      </c>
      <c r="K27" s="365">
        <v>126.97487286583436</v>
      </c>
      <c r="L27" s="365">
        <v>201.19926355118983</v>
      </c>
      <c r="M27" s="365"/>
      <c r="N27" s="365"/>
      <c r="O27" s="365"/>
      <c r="P27" s="365">
        <v>0</v>
      </c>
      <c r="Q27" s="365">
        <v>0</v>
      </c>
      <c r="R27" s="365">
        <v>0</v>
      </c>
      <c r="S27" s="365">
        <v>0</v>
      </c>
      <c r="T27" s="365">
        <v>0</v>
      </c>
      <c r="U27" s="365">
        <v>242.07938032267413</v>
      </c>
      <c r="V27" s="365">
        <v>230.03672183258729</v>
      </c>
      <c r="W27" s="365">
        <v>130.64715926102488</v>
      </c>
      <c r="X27" s="365">
        <v>166.78693191622878</v>
      </c>
      <c r="Y27" s="365">
        <v>0</v>
      </c>
      <c r="Z27" s="365">
        <v>0</v>
      </c>
      <c r="AA27" s="365">
        <v>0</v>
      </c>
      <c r="AB27" s="365">
        <v>0</v>
      </c>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row>
    <row r="28" spans="1:77" s="148" customFormat="1">
      <c r="A28" s="11" t="s">
        <v>9</v>
      </c>
      <c r="B28" s="11" t="s">
        <v>9</v>
      </c>
      <c r="C28" s="12" t="s">
        <v>42</v>
      </c>
      <c r="D28" s="147" t="s">
        <v>22</v>
      </c>
      <c r="E28" s="161">
        <v>312.19</v>
      </c>
      <c r="F28" s="161">
        <v>262.02600000000001</v>
      </c>
      <c r="G28" s="161">
        <v>184.21271735338513</v>
      </c>
      <c r="H28" s="161">
        <v>270.15500352821698</v>
      </c>
      <c r="I28" s="161">
        <v>143.19833670325878</v>
      </c>
      <c r="J28" s="161">
        <v>108.82449004954881</v>
      </c>
      <c r="K28" s="155">
        <v>90.793423889684902</v>
      </c>
      <c r="L28" s="161">
        <v>147.70931199064211</v>
      </c>
      <c r="M28" s="161"/>
      <c r="N28" s="161"/>
      <c r="O28" s="155"/>
      <c r="P28" s="161">
        <v>0</v>
      </c>
      <c r="Q28" s="161"/>
      <c r="R28" s="161"/>
      <c r="S28" s="161"/>
      <c r="T28" s="161"/>
      <c r="U28" s="161">
        <v>168.99166329674122</v>
      </c>
      <c r="V28" s="155">
        <v>153.2015099504512</v>
      </c>
      <c r="W28" s="155">
        <v>93.419293463700214</v>
      </c>
      <c r="X28" s="161">
        <v>122.44569153757487</v>
      </c>
      <c r="Y28" s="161"/>
      <c r="Z28" s="161"/>
      <c r="AA28" s="155"/>
      <c r="AB28" s="161">
        <v>0</v>
      </c>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row>
    <row r="29" spans="1:77" s="148" customFormat="1">
      <c r="A29" s="11" t="s">
        <v>10</v>
      </c>
      <c r="B29" s="11" t="s">
        <v>10</v>
      </c>
      <c r="C29" s="12" t="s">
        <v>47</v>
      </c>
      <c r="D29" s="147" t="s">
        <v>22</v>
      </c>
      <c r="E29" s="161">
        <v>67.47</v>
      </c>
      <c r="F29" s="161">
        <v>58.167999999999999</v>
      </c>
      <c r="G29" s="161">
        <v>40.526797817744736</v>
      </c>
      <c r="H29" s="161">
        <v>59.434100776207742</v>
      </c>
      <c r="I29" s="161">
        <v>30.947793899128317</v>
      </c>
      <c r="J29" s="161">
        <v>24.15830084496254</v>
      </c>
      <c r="K29" s="155">
        <v>19.974553255730683</v>
      </c>
      <c r="L29" s="161">
        <v>32.496048637941264</v>
      </c>
      <c r="M29" s="161"/>
      <c r="N29" s="161"/>
      <c r="O29" s="155"/>
      <c r="P29" s="161">
        <v>0</v>
      </c>
      <c r="Q29" s="161"/>
      <c r="R29" s="161"/>
      <c r="S29" s="161"/>
      <c r="T29" s="161"/>
      <c r="U29" s="161">
        <v>36.522206100871685</v>
      </c>
      <c r="V29" s="155">
        <v>34.00969915503746</v>
      </c>
      <c r="W29" s="155">
        <v>20.552244562014049</v>
      </c>
      <c r="X29" s="161">
        <v>26.938052138266475</v>
      </c>
      <c r="Y29" s="161"/>
      <c r="Z29" s="161"/>
      <c r="AA29" s="155"/>
      <c r="AB29" s="161">
        <v>0</v>
      </c>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row>
    <row r="30" spans="1:77" s="148" customFormat="1">
      <c r="A30" s="11" t="s">
        <v>48</v>
      </c>
      <c r="B30" s="11" t="s">
        <v>48</v>
      </c>
      <c r="C30" s="32" t="s">
        <v>46</v>
      </c>
      <c r="D30" s="147" t="s">
        <v>22</v>
      </c>
      <c r="E30" s="161">
        <v>67.55</v>
      </c>
      <c r="F30" s="161">
        <v>73.246000000000009</v>
      </c>
      <c r="G30" s="161">
        <v>32.882516955729379</v>
      </c>
      <c r="H30" s="161">
        <v>38.397091162993888</v>
      </c>
      <c r="I30" s="161">
        <v>30.984489074938754</v>
      </c>
      <c r="J30" s="161">
        <v>30.420487272901365</v>
      </c>
      <c r="K30" s="155">
        <v>16.206895720418764</v>
      </c>
      <c r="L30" s="161">
        <v>20.993902922606452</v>
      </c>
      <c r="M30" s="161"/>
      <c r="N30" s="161"/>
      <c r="O30" s="155"/>
      <c r="P30" s="161">
        <v>0</v>
      </c>
      <c r="Q30" s="161"/>
      <c r="R30" s="161"/>
      <c r="S30" s="161"/>
      <c r="T30" s="161"/>
      <c r="U30" s="161">
        <v>36.56551092506124</v>
      </c>
      <c r="V30" s="155">
        <v>42.825512727098648</v>
      </c>
      <c r="W30" s="155">
        <v>16.675621235310615</v>
      </c>
      <c r="X30" s="161">
        <v>17.403188240387436</v>
      </c>
      <c r="Y30" s="161"/>
      <c r="Z30" s="161"/>
      <c r="AA30" s="155"/>
      <c r="AB30" s="161">
        <v>0</v>
      </c>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row>
    <row r="31" spans="1:77" s="148" customFormat="1">
      <c r="A31" s="11"/>
      <c r="B31" s="28" t="s">
        <v>129</v>
      </c>
      <c r="C31" s="31" t="s">
        <v>160</v>
      </c>
      <c r="D31" s="147" t="s">
        <v>22</v>
      </c>
      <c r="E31" s="161">
        <v>0</v>
      </c>
      <c r="F31" s="161">
        <v>0</v>
      </c>
      <c r="G31" s="161">
        <v>0</v>
      </c>
      <c r="H31" s="161">
        <v>0</v>
      </c>
      <c r="I31" s="161">
        <v>0</v>
      </c>
      <c r="J31" s="161">
        <v>0</v>
      </c>
      <c r="K31" s="161">
        <v>0</v>
      </c>
      <c r="L31" s="161">
        <v>0</v>
      </c>
      <c r="M31" s="161"/>
      <c r="N31" s="161"/>
      <c r="O31" s="161"/>
      <c r="P31" s="161">
        <v>0</v>
      </c>
      <c r="Q31" s="161">
        <v>0</v>
      </c>
      <c r="R31" s="161">
        <v>0</v>
      </c>
      <c r="S31" s="161">
        <v>0</v>
      </c>
      <c r="T31" s="161">
        <v>0</v>
      </c>
      <c r="U31" s="161">
        <v>0</v>
      </c>
      <c r="V31" s="161">
        <v>0</v>
      </c>
      <c r="W31" s="161">
        <v>0</v>
      </c>
      <c r="X31" s="161">
        <v>0</v>
      </c>
      <c r="Y31" s="161">
        <v>0</v>
      </c>
      <c r="Z31" s="161">
        <v>0</v>
      </c>
      <c r="AA31" s="161">
        <v>0</v>
      </c>
      <c r="AB31" s="161">
        <v>0</v>
      </c>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row>
    <row r="32" spans="1:77" s="148" customFormat="1">
      <c r="A32" s="11"/>
      <c r="B32" s="28" t="s">
        <v>49</v>
      </c>
      <c r="C32" s="31" t="s">
        <v>42</v>
      </c>
      <c r="D32" s="147" t="s">
        <v>22</v>
      </c>
      <c r="E32" s="161">
        <v>0</v>
      </c>
      <c r="F32" s="161">
        <v>0</v>
      </c>
      <c r="G32" s="161">
        <v>0</v>
      </c>
      <c r="H32" s="161">
        <v>0</v>
      </c>
      <c r="I32" s="161"/>
      <c r="J32" s="161"/>
      <c r="K32" s="155"/>
      <c r="L32" s="161">
        <v>0</v>
      </c>
      <c r="M32" s="161"/>
      <c r="N32" s="161"/>
      <c r="O32" s="155"/>
      <c r="P32" s="161">
        <v>0</v>
      </c>
      <c r="Q32" s="161"/>
      <c r="R32" s="161"/>
      <c r="S32" s="161"/>
      <c r="T32" s="161"/>
      <c r="U32" s="161"/>
      <c r="V32" s="161"/>
      <c r="W32" s="155"/>
      <c r="X32" s="161">
        <v>0</v>
      </c>
      <c r="Y32" s="161"/>
      <c r="Z32" s="161"/>
      <c r="AA32" s="155"/>
      <c r="AB32" s="161">
        <v>0</v>
      </c>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row>
    <row r="33" spans="1:77" s="148" customFormat="1">
      <c r="A33" s="11"/>
      <c r="B33" s="28" t="s">
        <v>50</v>
      </c>
      <c r="C33" s="31" t="s">
        <v>47</v>
      </c>
      <c r="D33" s="147" t="s">
        <v>22</v>
      </c>
      <c r="E33" s="161">
        <v>0</v>
      </c>
      <c r="F33" s="161">
        <v>0</v>
      </c>
      <c r="G33" s="161">
        <v>0</v>
      </c>
      <c r="H33" s="161">
        <v>0</v>
      </c>
      <c r="I33" s="161"/>
      <c r="J33" s="161"/>
      <c r="K33" s="155"/>
      <c r="L33" s="161">
        <v>0</v>
      </c>
      <c r="M33" s="161"/>
      <c r="N33" s="161"/>
      <c r="O33" s="155"/>
      <c r="P33" s="161">
        <v>0</v>
      </c>
      <c r="Q33" s="161"/>
      <c r="R33" s="161"/>
      <c r="S33" s="161"/>
      <c r="T33" s="161"/>
      <c r="U33" s="161"/>
      <c r="V33" s="161"/>
      <c r="W33" s="155"/>
      <c r="X33" s="161">
        <v>0</v>
      </c>
      <c r="Y33" s="161"/>
      <c r="Z33" s="161"/>
      <c r="AA33" s="155"/>
      <c r="AB33" s="161">
        <v>0</v>
      </c>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row>
    <row r="34" spans="1:77" s="148" customFormat="1">
      <c r="A34" s="11"/>
      <c r="B34" s="28" t="s">
        <v>51</v>
      </c>
      <c r="C34" s="31" t="s">
        <v>46</v>
      </c>
      <c r="D34" s="147" t="s">
        <v>22</v>
      </c>
      <c r="E34" s="161">
        <v>0</v>
      </c>
      <c r="F34" s="161">
        <v>0</v>
      </c>
      <c r="G34" s="161">
        <v>0</v>
      </c>
      <c r="H34" s="161">
        <v>0</v>
      </c>
      <c r="I34" s="161"/>
      <c r="J34" s="161"/>
      <c r="K34" s="155"/>
      <c r="L34" s="161">
        <v>0</v>
      </c>
      <c r="M34" s="161"/>
      <c r="N34" s="161"/>
      <c r="O34" s="155"/>
      <c r="P34" s="161">
        <v>0</v>
      </c>
      <c r="Q34" s="161"/>
      <c r="R34" s="161"/>
      <c r="S34" s="161"/>
      <c r="T34" s="161"/>
      <c r="U34" s="161"/>
      <c r="V34" s="161"/>
      <c r="W34" s="155"/>
      <c r="X34" s="161">
        <v>0</v>
      </c>
      <c r="Y34" s="161"/>
      <c r="Z34" s="161"/>
      <c r="AA34" s="155"/>
      <c r="AB34" s="161">
        <v>0</v>
      </c>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row>
    <row r="35" spans="1:77" s="148" customFormat="1">
      <c r="A35" s="11" t="s">
        <v>129</v>
      </c>
      <c r="B35" s="11" t="s">
        <v>130</v>
      </c>
      <c r="C35" s="30" t="s">
        <v>131</v>
      </c>
      <c r="D35" s="147" t="s">
        <v>22</v>
      </c>
      <c r="E35" s="161">
        <v>0</v>
      </c>
      <c r="F35" s="161">
        <v>0</v>
      </c>
      <c r="G35" s="161">
        <v>0</v>
      </c>
      <c r="H35" s="161">
        <v>0</v>
      </c>
      <c r="I35" s="161"/>
      <c r="J35" s="161"/>
      <c r="K35" s="155"/>
      <c r="L35" s="161">
        <v>0</v>
      </c>
      <c r="M35" s="161"/>
      <c r="N35" s="161"/>
      <c r="O35" s="155"/>
      <c r="P35" s="161">
        <v>0</v>
      </c>
      <c r="Q35" s="161"/>
      <c r="R35" s="161"/>
      <c r="S35" s="161"/>
      <c r="T35" s="161"/>
      <c r="U35" s="161"/>
      <c r="V35" s="161"/>
      <c r="W35" s="155"/>
      <c r="X35" s="161">
        <v>0</v>
      </c>
      <c r="Y35" s="161"/>
      <c r="Z35" s="161"/>
      <c r="AA35" s="155"/>
      <c r="AB35" s="161">
        <v>0</v>
      </c>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row>
    <row r="36" spans="1:77" s="148" customFormat="1">
      <c r="A36" s="11" t="s">
        <v>130</v>
      </c>
      <c r="B36" s="11" t="s">
        <v>124</v>
      </c>
      <c r="C36" s="12" t="s">
        <v>2</v>
      </c>
      <c r="D36" s="147" t="s">
        <v>22</v>
      </c>
      <c r="E36" s="161">
        <v>0</v>
      </c>
      <c r="F36" s="161">
        <v>0</v>
      </c>
      <c r="G36" s="161">
        <v>0</v>
      </c>
      <c r="H36" s="161">
        <v>0</v>
      </c>
      <c r="I36" s="161"/>
      <c r="J36" s="161"/>
      <c r="K36" s="155"/>
      <c r="L36" s="161">
        <v>0</v>
      </c>
      <c r="M36" s="161"/>
      <c r="N36" s="161"/>
      <c r="O36" s="155"/>
      <c r="P36" s="161">
        <v>0</v>
      </c>
      <c r="Q36" s="161"/>
      <c r="R36" s="161"/>
      <c r="S36" s="161"/>
      <c r="T36" s="161"/>
      <c r="U36" s="161"/>
      <c r="V36" s="161"/>
      <c r="W36" s="155"/>
      <c r="X36" s="161">
        <v>0</v>
      </c>
      <c r="Y36" s="161"/>
      <c r="Z36" s="161"/>
      <c r="AA36" s="155"/>
      <c r="AB36" s="161">
        <v>0</v>
      </c>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row>
    <row r="37" spans="1:77" s="149" customFormat="1">
      <c r="A37" s="13" t="s">
        <v>124</v>
      </c>
      <c r="B37" s="13" t="s">
        <v>125</v>
      </c>
      <c r="C37" s="14" t="s">
        <v>132</v>
      </c>
      <c r="D37" s="15" t="s">
        <v>22</v>
      </c>
      <c r="E37" s="365">
        <v>6611.5160000000005</v>
      </c>
      <c r="F37" s="365">
        <v>5105.6229999999996</v>
      </c>
      <c r="G37" s="365">
        <v>4115.7508457557697</v>
      </c>
      <c r="H37" s="365">
        <v>5628.7148223667</v>
      </c>
      <c r="I37" s="365">
        <v>2846.5253302192668</v>
      </c>
      <c r="J37" s="365">
        <v>1914.5292532446085</v>
      </c>
      <c r="K37" s="365">
        <v>1584.3438610225865</v>
      </c>
      <c r="L37" s="365">
        <v>2499.1900352573384</v>
      </c>
      <c r="M37" s="365"/>
      <c r="N37" s="365"/>
      <c r="O37" s="365"/>
      <c r="P37" s="365">
        <v>0</v>
      </c>
      <c r="Q37" s="365">
        <v>0</v>
      </c>
      <c r="R37" s="365">
        <v>0</v>
      </c>
      <c r="S37" s="365">
        <v>0</v>
      </c>
      <c r="T37" s="365">
        <v>0</v>
      </c>
      <c r="U37" s="365">
        <v>3764.9906697807323</v>
      </c>
      <c r="V37" s="365">
        <v>3191.0937467553917</v>
      </c>
      <c r="W37" s="365">
        <v>2531.4069847331839</v>
      </c>
      <c r="X37" s="365">
        <v>3129.5247871093611</v>
      </c>
      <c r="Y37" s="365">
        <v>0</v>
      </c>
      <c r="Z37" s="365">
        <v>0</v>
      </c>
      <c r="AA37" s="365">
        <v>0</v>
      </c>
      <c r="AB37" s="365">
        <v>0</v>
      </c>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row>
    <row r="38" spans="1:77" s="149" customFormat="1">
      <c r="A38" s="13" t="s">
        <v>125</v>
      </c>
      <c r="B38" s="13" t="s">
        <v>126</v>
      </c>
      <c r="C38" s="14" t="s">
        <v>161</v>
      </c>
      <c r="D38" s="15" t="s">
        <v>22</v>
      </c>
      <c r="E38" s="161">
        <v>0</v>
      </c>
      <c r="F38" s="161">
        <v>0</v>
      </c>
      <c r="G38" s="161">
        <v>0</v>
      </c>
      <c r="H38" s="161">
        <v>0</v>
      </c>
      <c r="I38" s="365"/>
      <c r="J38" s="365"/>
      <c r="K38" s="365"/>
      <c r="L38" s="365">
        <v>0</v>
      </c>
      <c r="M38" s="365"/>
      <c r="N38" s="365"/>
      <c r="O38" s="365"/>
      <c r="P38" s="365">
        <v>0</v>
      </c>
      <c r="Q38" s="161">
        <v>0</v>
      </c>
      <c r="R38" s="161">
        <v>0</v>
      </c>
      <c r="S38" s="161">
        <v>0</v>
      </c>
      <c r="T38" s="161">
        <v>0</v>
      </c>
      <c r="U38" s="365"/>
      <c r="V38" s="365"/>
      <c r="W38" s="365"/>
      <c r="X38" s="365">
        <v>0</v>
      </c>
      <c r="Y38" s="365"/>
      <c r="Z38" s="365"/>
      <c r="AA38" s="365"/>
      <c r="AB38" s="365">
        <v>0</v>
      </c>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row>
    <row r="39" spans="1:77" s="149" customFormat="1">
      <c r="A39" s="13">
        <v>7</v>
      </c>
      <c r="B39" s="13" t="s">
        <v>127</v>
      </c>
      <c r="C39" s="34" t="s">
        <v>162</v>
      </c>
      <c r="D39" s="15" t="s">
        <v>22</v>
      </c>
      <c r="E39" s="154">
        <v>0</v>
      </c>
      <c r="F39" s="154">
        <v>0</v>
      </c>
      <c r="G39" s="154">
        <v>0</v>
      </c>
      <c r="H39" s="154">
        <v>137.28572737479755</v>
      </c>
      <c r="I39" s="386"/>
      <c r="J39" s="386"/>
      <c r="K39" s="154"/>
      <c r="L39" s="154">
        <v>60.955854518471668</v>
      </c>
      <c r="M39" s="386"/>
      <c r="N39" s="386"/>
      <c r="O39" s="154"/>
      <c r="P39" s="154">
        <v>0</v>
      </c>
      <c r="Q39" s="405"/>
      <c r="R39" s="405"/>
      <c r="S39" s="161"/>
      <c r="T39" s="161"/>
      <c r="U39" s="386"/>
      <c r="V39" s="386"/>
      <c r="W39" s="154"/>
      <c r="X39" s="154">
        <v>76.329872856325878</v>
      </c>
      <c r="Y39" s="154"/>
      <c r="Z39" s="154"/>
      <c r="AA39" s="154"/>
      <c r="AB39" s="154">
        <v>0</v>
      </c>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row>
    <row r="40" spans="1:77" s="148" customFormat="1">
      <c r="A40" s="11" t="s">
        <v>53</v>
      </c>
      <c r="B40" s="11" t="s">
        <v>108</v>
      </c>
      <c r="C40" s="12" t="s">
        <v>54</v>
      </c>
      <c r="D40" s="35" t="s">
        <v>22</v>
      </c>
      <c r="E40" s="161">
        <v>0</v>
      </c>
      <c r="F40" s="161">
        <v>0</v>
      </c>
      <c r="G40" s="161">
        <v>0</v>
      </c>
      <c r="H40" s="161">
        <v>24.711430927463553</v>
      </c>
      <c r="I40" s="408"/>
      <c r="J40" s="408"/>
      <c r="K40" s="362"/>
      <c r="L40" s="407">
        <v>10.972053813324898</v>
      </c>
      <c r="M40" s="408"/>
      <c r="N40" s="408"/>
      <c r="O40" s="362"/>
      <c r="P40" s="407">
        <v>0</v>
      </c>
      <c r="Q40" s="408"/>
      <c r="R40" s="408"/>
      <c r="S40" s="406"/>
      <c r="T40" s="407"/>
      <c r="U40" s="408"/>
      <c r="V40" s="408"/>
      <c r="W40" s="362"/>
      <c r="X40" s="407">
        <v>13.739377114138655</v>
      </c>
      <c r="Y40" s="408"/>
      <c r="Z40" s="408"/>
      <c r="AA40" s="155"/>
      <c r="AB40" s="161">
        <v>0</v>
      </c>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row>
    <row r="41" spans="1:77" s="148" customFormat="1">
      <c r="A41" s="11" t="s">
        <v>55</v>
      </c>
      <c r="B41" s="11" t="s">
        <v>110</v>
      </c>
      <c r="C41" s="12" t="s">
        <v>56</v>
      </c>
      <c r="D41" s="35" t="s">
        <v>22</v>
      </c>
      <c r="E41" s="161">
        <v>0</v>
      </c>
      <c r="F41" s="161">
        <v>0</v>
      </c>
      <c r="G41" s="161">
        <v>0</v>
      </c>
      <c r="H41" s="161">
        <v>0</v>
      </c>
      <c r="I41" s="408"/>
      <c r="J41" s="408"/>
      <c r="K41" s="362"/>
      <c r="L41" s="407">
        <v>0</v>
      </c>
      <c r="M41" s="408"/>
      <c r="N41" s="408"/>
      <c r="O41" s="362"/>
      <c r="P41" s="407">
        <v>0</v>
      </c>
      <c r="Q41" s="408"/>
      <c r="R41" s="408"/>
      <c r="S41" s="406"/>
      <c r="T41" s="407"/>
      <c r="U41" s="408"/>
      <c r="V41" s="408"/>
      <c r="W41" s="362"/>
      <c r="X41" s="407">
        <v>0</v>
      </c>
      <c r="Y41" s="408"/>
      <c r="Z41" s="408"/>
      <c r="AA41" s="155"/>
      <c r="AB41" s="16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row>
    <row r="42" spans="1:77" s="148" customFormat="1">
      <c r="A42" s="11" t="s">
        <v>57</v>
      </c>
      <c r="B42" s="11" t="s">
        <v>112</v>
      </c>
      <c r="C42" s="12" t="s">
        <v>58</v>
      </c>
      <c r="D42" s="35" t="s">
        <v>22</v>
      </c>
      <c r="E42" s="161">
        <v>0</v>
      </c>
      <c r="F42" s="161">
        <v>0</v>
      </c>
      <c r="G42" s="161">
        <v>0</v>
      </c>
      <c r="H42" s="161">
        <v>0</v>
      </c>
      <c r="I42" s="408"/>
      <c r="J42" s="408"/>
      <c r="K42" s="362"/>
      <c r="L42" s="407">
        <v>0</v>
      </c>
      <c r="M42" s="408"/>
      <c r="N42" s="408"/>
      <c r="O42" s="362"/>
      <c r="P42" s="407">
        <v>0</v>
      </c>
      <c r="Q42" s="408"/>
      <c r="R42" s="408"/>
      <c r="S42" s="406"/>
      <c r="T42" s="407"/>
      <c r="U42" s="408"/>
      <c r="V42" s="408"/>
      <c r="W42" s="362"/>
      <c r="X42" s="407">
        <v>0</v>
      </c>
      <c r="Y42" s="408"/>
      <c r="Z42" s="408"/>
      <c r="AA42" s="155"/>
      <c r="AB42" s="161"/>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row>
    <row r="43" spans="1:77" s="148" customFormat="1" ht="22.5">
      <c r="A43" s="11" t="s">
        <v>59</v>
      </c>
      <c r="B43" s="11" t="s">
        <v>114</v>
      </c>
      <c r="C43" s="12" t="s">
        <v>60</v>
      </c>
      <c r="D43" s="35" t="s">
        <v>22</v>
      </c>
      <c r="E43" s="161">
        <v>0</v>
      </c>
      <c r="F43" s="161">
        <v>0</v>
      </c>
      <c r="G43" s="161">
        <v>0</v>
      </c>
      <c r="H43" s="161">
        <v>0</v>
      </c>
      <c r="I43" s="408"/>
      <c r="J43" s="408"/>
      <c r="K43" s="362"/>
      <c r="L43" s="407">
        <v>0</v>
      </c>
      <c r="M43" s="408"/>
      <c r="N43" s="408"/>
      <c r="O43" s="362"/>
      <c r="P43" s="407">
        <v>0</v>
      </c>
      <c r="Q43" s="408"/>
      <c r="R43" s="408"/>
      <c r="S43" s="406"/>
      <c r="T43" s="407"/>
      <c r="U43" s="408"/>
      <c r="V43" s="408"/>
      <c r="W43" s="362"/>
      <c r="X43" s="407">
        <v>0</v>
      </c>
      <c r="Y43" s="408"/>
      <c r="Z43" s="408"/>
      <c r="AA43" s="155"/>
      <c r="AB43" s="161"/>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row>
    <row r="44" spans="1:77" s="148" customFormat="1">
      <c r="A44" s="11" t="s">
        <v>61</v>
      </c>
      <c r="B44" s="11" t="s">
        <v>163</v>
      </c>
      <c r="C44" s="138" t="s">
        <v>62</v>
      </c>
      <c r="D44" s="35" t="s">
        <v>22</v>
      </c>
      <c r="E44" s="161">
        <v>0</v>
      </c>
      <c r="F44" s="161">
        <v>0</v>
      </c>
      <c r="G44" s="161">
        <v>0</v>
      </c>
      <c r="H44" s="161">
        <v>112.57429644733399</v>
      </c>
      <c r="I44" s="408"/>
      <c r="J44" s="408"/>
      <c r="K44" s="362"/>
      <c r="L44" s="407">
        <v>49.98380070514677</v>
      </c>
      <c r="M44" s="408"/>
      <c r="N44" s="408"/>
      <c r="O44" s="362"/>
      <c r="P44" s="407">
        <v>0</v>
      </c>
      <c r="Q44" s="408"/>
      <c r="R44" s="408"/>
      <c r="S44" s="406"/>
      <c r="T44" s="407"/>
      <c r="U44" s="408"/>
      <c r="V44" s="408"/>
      <c r="W44" s="362"/>
      <c r="X44" s="407">
        <v>62.590495742187223</v>
      </c>
      <c r="Y44" s="408"/>
      <c r="Z44" s="408"/>
      <c r="AA44" s="155"/>
      <c r="AB44" s="161">
        <v>0</v>
      </c>
      <c r="AC44" s="150"/>
      <c r="AD44" s="150"/>
      <c r="AE44" s="150"/>
      <c r="AF44" s="136"/>
      <c r="AG44" s="136"/>
      <c r="AH44" s="136"/>
      <c r="AI44" s="136"/>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row>
    <row r="45" spans="1:77" s="149" customFormat="1" ht="21">
      <c r="A45" s="13">
        <v>8</v>
      </c>
      <c r="B45" s="13" t="s">
        <v>135</v>
      </c>
      <c r="C45" s="14" t="s">
        <v>63</v>
      </c>
      <c r="D45" s="15" t="s">
        <v>22</v>
      </c>
      <c r="E45" s="378">
        <v>6611.5160000000005</v>
      </c>
      <c r="F45" s="378">
        <v>5105.6229999999996</v>
      </c>
      <c r="G45" s="378">
        <v>4115.7508457557697</v>
      </c>
      <c r="H45" s="378">
        <v>5766.0005497414977</v>
      </c>
      <c r="I45" s="378">
        <v>2846.5253302192668</v>
      </c>
      <c r="J45" s="378">
        <v>1914.5292532446085</v>
      </c>
      <c r="K45" s="378">
        <v>1584.3438610225865</v>
      </c>
      <c r="L45" s="378">
        <v>2560.1458897758102</v>
      </c>
      <c r="M45" s="378"/>
      <c r="N45" s="378"/>
      <c r="O45" s="378"/>
      <c r="P45" s="378">
        <v>0</v>
      </c>
      <c r="Q45" s="378">
        <v>0</v>
      </c>
      <c r="R45" s="378">
        <v>0</v>
      </c>
      <c r="S45" s="378">
        <v>0</v>
      </c>
      <c r="T45" s="378">
        <v>0</v>
      </c>
      <c r="U45" s="378">
        <v>3764.9906697807323</v>
      </c>
      <c r="V45" s="378">
        <v>3191.0937467553917</v>
      </c>
      <c r="W45" s="378">
        <v>2531.4069847331839</v>
      </c>
      <c r="X45" s="378">
        <v>3205.854659965687</v>
      </c>
      <c r="Y45" s="365">
        <v>0</v>
      </c>
      <c r="Z45" s="365">
        <v>0</v>
      </c>
      <c r="AA45" s="365">
        <v>0</v>
      </c>
      <c r="AB45" s="365">
        <v>0</v>
      </c>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row>
    <row r="46" spans="1:77" s="149" customFormat="1" ht="21">
      <c r="A46" s="13">
        <v>9</v>
      </c>
      <c r="B46" s="13" t="s">
        <v>136</v>
      </c>
      <c r="C46" s="38" t="s">
        <v>400</v>
      </c>
      <c r="D46" s="15" t="s">
        <v>64</v>
      </c>
      <c r="E46" s="365">
        <v>3329.1201003038827</v>
      </c>
      <c r="F46" s="365">
        <v>3771.3914477790654</v>
      </c>
      <c r="G46" s="365">
        <v>2580.2187837981601</v>
      </c>
      <c r="H46" s="365">
        <v>3320.4017413192896</v>
      </c>
      <c r="I46" s="365">
        <v>3109.0708152096449</v>
      </c>
      <c r="J46" s="365">
        <v>3313.7504318361107</v>
      </c>
      <c r="K46" s="365">
        <v>2015.2183858807841</v>
      </c>
      <c r="L46" s="365">
        <v>2696.4077284745199</v>
      </c>
      <c r="M46" s="365"/>
      <c r="N46" s="365"/>
      <c r="O46" s="365"/>
      <c r="P46" s="365" t="s">
        <v>349</v>
      </c>
      <c r="Q46" s="365" t="s">
        <v>349</v>
      </c>
      <c r="R46" s="365" t="s">
        <v>349</v>
      </c>
      <c r="S46" s="365" t="s">
        <v>349</v>
      </c>
      <c r="T46" s="365" t="s">
        <v>349</v>
      </c>
      <c r="U46" s="365">
        <v>3517.3351050352035</v>
      </c>
      <c r="V46" s="365">
        <v>4112.1070311683552</v>
      </c>
      <c r="W46" s="365">
        <v>3129.3379081671101</v>
      </c>
      <c r="X46" s="365">
        <v>4073.1423217683391</v>
      </c>
      <c r="Y46" s="365" t="s">
        <v>349</v>
      </c>
      <c r="Z46" s="365" t="s">
        <v>349</v>
      </c>
      <c r="AA46" s="365" t="s">
        <v>349</v>
      </c>
      <c r="AB46" s="365" t="s">
        <v>349</v>
      </c>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row>
    <row r="47" spans="1:77" s="149" customFormat="1">
      <c r="A47" s="13"/>
      <c r="B47" s="28" t="s">
        <v>79</v>
      </c>
      <c r="C47" s="31" t="s">
        <v>165</v>
      </c>
      <c r="D47" s="15" t="s">
        <v>64</v>
      </c>
      <c r="E47" s="365">
        <v>2359.164215619945</v>
      </c>
      <c r="F47" s="365">
        <v>1694.834583841619</v>
      </c>
      <c r="G47" s="365">
        <v>1574.9275519538537</v>
      </c>
      <c r="H47" s="365">
        <v>1954.630780329562</v>
      </c>
      <c r="I47" s="161">
        <v>1849.1952968418061</v>
      </c>
      <c r="J47" s="161">
        <v>1759.2154432776636</v>
      </c>
      <c r="K47" s="161">
        <v>1149.557217605498</v>
      </c>
      <c r="L47" s="161">
        <v>1345.4944928945549</v>
      </c>
      <c r="M47" s="365"/>
      <c r="N47" s="365"/>
      <c r="O47" s="365"/>
      <c r="P47" s="161" t="s">
        <v>349</v>
      </c>
      <c r="Q47" s="161" t="s">
        <v>349</v>
      </c>
      <c r="R47" s="161" t="s">
        <v>349</v>
      </c>
      <c r="S47" s="161" t="s">
        <v>349</v>
      </c>
      <c r="T47" s="161" t="s">
        <v>349</v>
      </c>
      <c r="U47" s="161">
        <v>2245.6217710970559</v>
      </c>
      <c r="V47" s="161">
        <v>2482.8497572240035</v>
      </c>
      <c r="W47" s="161">
        <v>2263.6767398918232</v>
      </c>
      <c r="X47" s="161">
        <v>2689.4480912938475</v>
      </c>
      <c r="Y47" s="161" t="s">
        <v>349</v>
      </c>
      <c r="Z47" s="161" t="s">
        <v>349</v>
      </c>
      <c r="AA47" s="161" t="s">
        <v>349</v>
      </c>
      <c r="AB47" s="161" t="s">
        <v>349</v>
      </c>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row>
    <row r="48" spans="1:77" s="149" customFormat="1">
      <c r="A48" s="13"/>
      <c r="B48" s="28" t="s">
        <v>81</v>
      </c>
      <c r="C48" s="31" t="s">
        <v>166</v>
      </c>
      <c r="D48" s="15" t="s">
        <v>64</v>
      </c>
      <c r="E48" s="379">
        <v>1266.2559511371048</v>
      </c>
      <c r="F48" s="379">
        <v>1597.3679564655031</v>
      </c>
      <c r="G48" s="379">
        <v>865.66116827528617</v>
      </c>
      <c r="H48" s="379">
        <v>1286.7137766726014</v>
      </c>
      <c r="I48" s="379">
        <v>1259.875518367839</v>
      </c>
      <c r="J48" s="379">
        <v>1554.5349885584471</v>
      </c>
      <c r="K48" s="379">
        <v>865.66116827528629</v>
      </c>
      <c r="L48" s="379">
        <v>1286.713051568667</v>
      </c>
      <c r="M48" s="379"/>
      <c r="N48" s="379"/>
      <c r="O48" s="379"/>
      <c r="P48" s="379" t="s">
        <v>349</v>
      </c>
      <c r="Q48" s="161" t="s">
        <v>349</v>
      </c>
      <c r="R48" s="161" t="s">
        <v>349</v>
      </c>
      <c r="S48" s="161" t="s">
        <v>349</v>
      </c>
      <c r="T48" s="161" t="s">
        <v>349</v>
      </c>
      <c r="U48" s="379">
        <v>1271.7133339381473</v>
      </c>
      <c r="V48" s="379">
        <v>1629.2572739443519</v>
      </c>
      <c r="W48" s="379">
        <v>865.66116827528685</v>
      </c>
      <c r="X48" s="379">
        <v>1286.7146513847692</v>
      </c>
      <c r="Y48" s="379" t="s">
        <v>349</v>
      </c>
      <c r="Z48" s="379" t="s">
        <v>349</v>
      </c>
      <c r="AA48" s="379" t="s">
        <v>349</v>
      </c>
      <c r="AB48" s="379" t="s">
        <v>349</v>
      </c>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row>
    <row r="49" spans="1:77" s="162" customFormat="1">
      <c r="A49" s="153"/>
      <c r="B49" s="140" t="s">
        <v>96</v>
      </c>
      <c r="C49" s="347" t="s">
        <v>624</v>
      </c>
      <c r="D49" s="144" t="s">
        <v>64</v>
      </c>
      <c r="E49" s="409">
        <v>-296.30006645316712</v>
      </c>
      <c r="F49" s="409">
        <v>479.18890747194337</v>
      </c>
      <c r="G49" s="409">
        <v>139.63006356902019</v>
      </c>
      <c r="H49" s="409">
        <v>79.057184317126257</v>
      </c>
      <c r="I49" s="409">
        <v>0</v>
      </c>
      <c r="J49" s="409">
        <v>0</v>
      </c>
      <c r="K49" s="409">
        <v>0</v>
      </c>
      <c r="L49" s="409">
        <v>64.200184011298006</v>
      </c>
      <c r="M49" s="379"/>
      <c r="N49" s="379"/>
      <c r="O49" s="379"/>
      <c r="P49" s="409">
        <v>0</v>
      </c>
      <c r="Q49" s="161"/>
      <c r="R49" s="161"/>
      <c r="S49" s="161"/>
      <c r="T49" s="161"/>
      <c r="U49" s="409">
        <v>0</v>
      </c>
      <c r="V49" s="409">
        <v>0</v>
      </c>
      <c r="W49" s="409">
        <v>0</v>
      </c>
      <c r="X49" s="409">
        <v>96.979579089722392</v>
      </c>
      <c r="Y49" s="409">
        <v>0</v>
      </c>
      <c r="Z49" s="409">
        <v>0</v>
      </c>
      <c r="AA49" s="409">
        <v>0</v>
      </c>
      <c r="AB49" s="409">
        <v>0</v>
      </c>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row>
    <row r="50" spans="1:77" s="149" customFormat="1" ht="22.5" customHeight="1">
      <c r="A50" s="13">
        <v>10</v>
      </c>
      <c r="B50" s="13" t="s">
        <v>137</v>
      </c>
      <c r="C50" s="39" t="s">
        <v>65</v>
      </c>
      <c r="D50" s="15" t="s">
        <v>6</v>
      </c>
      <c r="E50" s="455">
        <v>1645.4369999999999</v>
      </c>
      <c r="F50" s="455">
        <v>1044.425</v>
      </c>
      <c r="G50" s="455">
        <v>1548.067</v>
      </c>
      <c r="H50" s="455">
        <v>1679.9179999999999</v>
      </c>
      <c r="I50" s="455">
        <v>754.745</v>
      </c>
      <c r="J50" s="455">
        <v>433.77</v>
      </c>
      <c r="K50" s="455">
        <v>763</v>
      </c>
      <c r="L50" s="455">
        <v>918.50799999999992</v>
      </c>
      <c r="M50" s="455">
        <v>0</v>
      </c>
      <c r="N50" s="455">
        <v>0</v>
      </c>
      <c r="O50" s="455">
        <v>0</v>
      </c>
      <c r="P50" s="455">
        <v>0</v>
      </c>
      <c r="Q50" s="455">
        <v>0</v>
      </c>
      <c r="R50" s="455">
        <v>0</v>
      </c>
      <c r="S50" s="455">
        <v>0</v>
      </c>
      <c r="T50" s="455">
        <v>0</v>
      </c>
      <c r="U50" s="455">
        <v>890.69200000000001</v>
      </c>
      <c r="V50" s="455">
        <v>610.65499999999997</v>
      </c>
      <c r="W50" s="455">
        <v>785.06700000000001</v>
      </c>
      <c r="X50" s="455">
        <v>761.41</v>
      </c>
      <c r="Y50" s="365">
        <v>0</v>
      </c>
      <c r="Z50" s="365">
        <v>0</v>
      </c>
      <c r="AA50" s="365">
        <v>0</v>
      </c>
      <c r="AB50" s="365">
        <v>0</v>
      </c>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row>
    <row r="51" spans="1:77" s="149" customFormat="1" ht="15" customHeight="1">
      <c r="A51" s="13">
        <v>11</v>
      </c>
      <c r="B51" s="13" t="s">
        <v>138</v>
      </c>
      <c r="C51" s="14" t="s">
        <v>66</v>
      </c>
      <c r="D51" s="15" t="s">
        <v>6</v>
      </c>
      <c r="E51" s="154" t="s">
        <v>349</v>
      </c>
      <c r="F51" s="154" t="s">
        <v>349</v>
      </c>
      <c r="G51" s="154" t="s">
        <v>349</v>
      </c>
      <c r="H51" s="154" t="s">
        <v>349</v>
      </c>
      <c r="I51" s="154" t="s">
        <v>349</v>
      </c>
      <c r="J51" s="154" t="s">
        <v>349</v>
      </c>
      <c r="K51" s="154" t="s">
        <v>349</v>
      </c>
      <c r="L51" s="154" t="s">
        <v>349</v>
      </c>
      <c r="M51" s="154"/>
      <c r="N51" s="154"/>
      <c r="O51" s="154"/>
      <c r="P51" s="154" t="s">
        <v>349</v>
      </c>
      <c r="Q51" s="154" t="s">
        <v>349</v>
      </c>
      <c r="R51" s="154" t="s">
        <v>349</v>
      </c>
      <c r="S51" s="154" t="s">
        <v>349</v>
      </c>
      <c r="T51" s="154" t="s">
        <v>349</v>
      </c>
      <c r="U51" s="154" t="s">
        <v>349</v>
      </c>
      <c r="V51" s="154" t="s">
        <v>349</v>
      </c>
      <c r="W51" s="154" t="s">
        <v>349</v>
      </c>
      <c r="X51" s="154" t="s">
        <v>349</v>
      </c>
      <c r="Y51" s="154" t="s">
        <v>349</v>
      </c>
      <c r="Z51" s="154" t="s">
        <v>349</v>
      </c>
      <c r="AA51" s="154" t="s">
        <v>349</v>
      </c>
      <c r="AB51" s="154" t="s">
        <v>349</v>
      </c>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row>
    <row r="52" spans="1:77" s="149" customFormat="1" ht="14.45" customHeight="1">
      <c r="A52" s="13">
        <v>12</v>
      </c>
      <c r="B52" s="13" t="s">
        <v>139</v>
      </c>
      <c r="C52" s="38" t="s">
        <v>67</v>
      </c>
      <c r="D52" s="15" t="s">
        <v>64</v>
      </c>
      <c r="E52" s="154" t="s">
        <v>349</v>
      </c>
      <c r="F52" s="154" t="s">
        <v>349</v>
      </c>
      <c r="G52" s="154" t="s">
        <v>349</v>
      </c>
      <c r="H52" s="154" t="s">
        <v>349</v>
      </c>
      <c r="I52" s="154" t="s">
        <v>349</v>
      </c>
      <c r="J52" s="154" t="s">
        <v>349</v>
      </c>
      <c r="K52" s="154" t="s">
        <v>349</v>
      </c>
      <c r="L52" s="154" t="s">
        <v>349</v>
      </c>
      <c r="M52" s="154"/>
      <c r="N52" s="154"/>
      <c r="O52" s="154"/>
      <c r="P52" s="154" t="s">
        <v>349</v>
      </c>
      <c r="Q52" s="154" t="s">
        <v>349</v>
      </c>
      <c r="R52" s="154" t="s">
        <v>349</v>
      </c>
      <c r="S52" s="154" t="s">
        <v>349</v>
      </c>
      <c r="T52" s="154" t="s">
        <v>349</v>
      </c>
      <c r="U52" s="154" t="s">
        <v>349</v>
      </c>
      <c r="V52" s="154" t="s">
        <v>349</v>
      </c>
      <c r="W52" s="154" t="s">
        <v>349</v>
      </c>
      <c r="X52" s="154" t="s">
        <v>349</v>
      </c>
      <c r="Y52" s="154" t="s">
        <v>349</v>
      </c>
      <c r="Z52" s="154" t="s">
        <v>349</v>
      </c>
      <c r="AA52" s="154" t="s">
        <v>349</v>
      </c>
      <c r="AB52" s="154" t="s">
        <v>349</v>
      </c>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row>
    <row r="53" spans="1:77" s="149" customFormat="1" ht="44.25" customHeight="1">
      <c r="A53" s="13">
        <v>13</v>
      </c>
      <c r="B53" s="36" t="s">
        <v>140</v>
      </c>
      <c r="C53" s="363" t="s">
        <v>399</v>
      </c>
      <c r="D53" s="364" t="s">
        <v>6</v>
      </c>
      <c r="E53" s="154">
        <v>1985.9650000000001</v>
      </c>
      <c r="F53" s="154">
        <v>1353.777</v>
      </c>
      <c r="G53" s="154">
        <v>1595.117</v>
      </c>
      <c r="H53" s="154">
        <v>1736.5370214058805</v>
      </c>
      <c r="I53" s="154">
        <v>915.55500000000006</v>
      </c>
      <c r="J53" s="154">
        <v>577.75300000000004</v>
      </c>
      <c r="K53" s="154">
        <v>786.18966168776933</v>
      </c>
      <c r="L53" s="154">
        <v>949.4654175406182</v>
      </c>
      <c r="M53" s="154"/>
      <c r="N53" s="154"/>
      <c r="O53" s="154"/>
      <c r="P53" s="154">
        <v>0</v>
      </c>
      <c r="Q53" s="365"/>
      <c r="R53" s="365"/>
      <c r="S53" s="365"/>
      <c r="T53" s="365"/>
      <c r="U53" s="154">
        <v>1070.4100000000001</v>
      </c>
      <c r="V53" s="154">
        <v>776.024</v>
      </c>
      <c r="W53" s="154">
        <v>808.92733831223063</v>
      </c>
      <c r="X53" s="154">
        <v>787.07160386526277</v>
      </c>
      <c r="Y53" s="154" t="s">
        <v>349</v>
      </c>
      <c r="Z53" s="154" t="s">
        <v>349</v>
      </c>
      <c r="AA53" s="154" t="s">
        <v>349</v>
      </c>
      <c r="AB53" s="154">
        <v>0</v>
      </c>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row>
    <row r="54" spans="1:77" s="149" customFormat="1" ht="21">
      <c r="A54" s="13">
        <v>14</v>
      </c>
      <c r="B54" s="36" t="s">
        <v>141</v>
      </c>
      <c r="C54" s="40" t="s">
        <v>167</v>
      </c>
      <c r="D54" s="37" t="s">
        <v>64</v>
      </c>
      <c r="E54" s="154">
        <v>3329.1201003038827</v>
      </c>
      <c r="F54" s="154">
        <v>3771.3914477790654</v>
      </c>
      <c r="G54" s="154">
        <v>2580.2187837981601</v>
      </c>
      <c r="H54" s="154">
        <v>3241.3445570021631</v>
      </c>
      <c r="I54" s="154">
        <v>3109.0708152096454</v>
      </c>
      <c r="J54" s="154">
        <v>3313.7504318361107</v>
      </c>
      <c r="K54" s="154">
        <v>2015.2183858807844</v>
      </c>
      <c r="L54" s="154">
        <v>2632.2075444632219</v>
      </c>
      <c r="M54" s="154"/>
      <c r="N54" s="154"/>
      <c r="O54" s="154"/>
      <c r="P54" s="154" t="s">
        <v>349</v>
      </c>
      <c r="Q54" s="154" t="s">
        <v>349</v>
      </c>
      <c r="R54" s="154" t="s">
        <v>349</v>
      </c>
      <c r="S54" s="154" t="s">
        <v>349</v>
      </c>
      <c r="T54" s="154" t="s">
        <v>349</v>
      </c>
      <c r="U54" s="154">
        <v>3517.335105035203</v>
      </c>
      <c r="V54" s="154">
        <v>4112.1070311683552</v>
      </c>
      <c r="W54" s="154">
        <v>3129.3379081671101</v>
      </c>
      <c r="X54" s="154">
        <v>3976.1627426786167</v>
      </c>
      <c r="Y54" s="154" t="s">
        <v>349</v>
      </c>
      <c r="Z54" s="154" t="s">
        <v>349</v>
      </c>
      <c r="AA54" s="154" t="s">
        <v>349</v>
      </c>
      <c r="AB54" s="154" t="s">
        <v>349</v>
      </c>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row>
    <row r="55" spans="1:77" s="3" customFormat="1">
      <c r="A55" s="75"/>
      <c r="B55" s="75"/>
      <c r="C55" s="80"/>
      <c r="D55" s="76"/>
      <c r="E55" s="380"/>
      <c r="F55" s="380"/>
      <c r="G55" s="380"/>
      <c r="H55" s="77"/>
      <c r="I55" s="380"/>
      <c r="J55" s="380"/>
      <c r="K55" s="380"/>
      <c r="L55" s="77"/>
      <c r="M55" s="380"/>
      <c r="N55" s="380"/>
      <c r="O55" s="380"/>
      <c r="P55" s="77"/>
      <c r="Q55" s="78"/>
      <c r="R55" s="78"/>
      <c r="S55" s="78"/>
      <c r="T55" s="78"/>
      <c r="U55" s="395"/>
      <c r="V55" s="395"/>
      <c r="W55" s="395"/>
      <c r="X55" s="79"/>
      <c r="Y55" s="395"/>
      <c r="Z55" s="395"/>
      <c r="AA55" s="395"/>
      <c r="AB55" s="79"/>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row>
    <row r="56" spans="1:77" ht="68.25">
      <c r="A56" s="17"/>
      <c r="B56" s="17"/>
      <c r="C56" s="354" t="s">
        <v>168</v>
      </c>
      <c r="D56" s="353"/>
      <c r="E56" s="381"/>
      <c r="F56" s="381"/>
      <c r="G56" s="381"/>
      <c r="H56" s="353"/>
      <c r="I56" s="381"/>
      <c r="J56" s="381"/>
      <c r="K56" s="381"/>
      <c r="L56" s="353"/>
      <c r="M56" s="390"/>
      <c r="N56" s="390"/>
      <c r="O56" s="390"/>
      <c r="P56" s="350"/>
      <c r="Q56" s="19"/>
      <c r="R56" s="19"/>
      <c r="S56" s="19"/>
      <c r="T56" s="19"/>
      <c r="U56" s="396"/>
      <c r="V56" s="396"/>
      <c r="W56" s="397"/>
      <c r="X56" s="19"/>
      <c r="Y56" s="403"/>
      <c r="Z56" s="403"/>
      <c r="AA56" s="404"/>
      <c r="AB56" s="18"/>
    </row>
    <row r="57" spans="1:77" ht="32.450000000000003" customHeight="1">
      <c r="A57" s="9"/>
      <c r="B57" s="9"/>
      <c r="C57" s="351" t="s">
        <v>133</v>
      </c>
      <c r="D57" s="351"/>
      <c r="E57" s="382"/>
      <c r="F57" s="382"/>
      <c r="G57" s="382"/>
      <c r="H57" s="351"/>
      <c r="I57" s="382"/>
      <c r="J57" s="382"/>
      <c r="K57" s="382"/>
      <c r="L57" s="351"/>
      <c r="M57" s="382"/>
      <c r="N57" s="382"/>
      <c r="O57" s="382"/>
      <c r="P57" s="351"/>
      <c r="Q57" s="20"/>
      <c r="R57" s="20"/>
      <c r="S57" s="20"/>
      <c r="T57" s="20"/>
      <c r="U57" s="383"/>
      <c r="V57" s="383"/>
      <c r="W57" s="383"/>
      <c r="X57" s="21"/>
      <c r="Y57" s="384"/>
      <c r="Z57" s="384"/>
      <c r="AA57" s="391"/>
      <c r="AB57" s="8"/>
    </row>
    <row r="58" spans="1:77" ht="15" customHeight="1">
      <c r="A58" s="9"/>
      <c r="B58" s="9"/>
      <c r="C58" s="130" t="s">
        <v>348</v>
      </c>
      <c r="D58" s="21"/>
      <c r="E58" s="383"/>
      <c r="F58" s="383"/>
      <c r="G58" s="383"/>
      <c r="H58" s="21"/>
      <c r="I58" s="383"/>
      <c r="J58" s="480" t="s">
        <v>170</v>
      </c>
      <c r="K58" s="481"/>
      <c r="L58" s="481"/>
      <c r="M58" s="481"/>
      <c r="N58" s="383"/>
      <c r="O58" s="383"/>
      <c r="P58" s="21"/>
      <c r="Q58" s="21"/>
      <c r="R58" s="21"/>
      <c r="S58" s="21"/>
      <c r="T58" s="21"/>
      <c r="V58" s="398" t="s">
        <v>641</v>
      </c>
      <c r="X58" s="130"/>
      <c r="Y58" s="384"/>
      <c r="Z58" s="384"/>
      <c r="AA58" s="391"/>
      <c r="AB58" s="8"/>
    </row>
    <row r="59" spans="1:77" ht="14.45" customHeight="1">
      <c r="A59" s="9"/>
      <c r="B59" s="9"/>
      <c r="C59" s="41" t="s">
        <v>171</v>
      </c>
      <c r="D59" s="8"/>
      <c r="E59" s="384"/>
      <c r="F59" s="384"/>
      <c r="G59" s="384"/>
      <c r="H59" s="8"/>
      <c r="I59" s="384"/>
      <c r="J59" s="479" t="s">
        <v>149</v>
      </c>
      <c r="K59" s="479"/>
      <c r="L59" s="479"/>
      <c r="M59" s="479"/>
      <c r="N59" s="384"/>
      <c r="O59" s="391"/>
      <c r="P59" s="8"/>
      <c r="Q59" s="8"/>
      <c r="R59" s="8"/>
      <c r="S59" s="8"/>
      <c r="T59" s="8"/>
      <c r="V59" s="399" t="s">
        <v>169</v>
      </c>
      <c r="W59" s="400"/>
      <c r="X59" s="131"/>
      <c r="Y59" s="384"/>
      <c r="Z59" s="384"/>
      <c r="AA59" s="391"/>
      <c r="AB59" s="8"/>
    </row>
    <row r="60" spans="1:77">
      <c r="A60" s="9"/>
      <c r="B60" s="9"/>
      <c r="D60" s="8"/>
      <c r="E60" s="384"/>
      <c r="F60" s="384"/>
      <c r="G60" s="384"/>
      <c r="H60" s="8"/>
      <c r="I60" s="384"/>
      <c r="J60" s="384"/>
      <c r="K60" s="384"/>
      <c r="L60" s="8"/>
      <c r="M60" s="384"/>
      <c r="N60" s="384"/>
      <c r="O60" s="384"/>
      <c r="P60" s="8"/>
      <c r="Q60" s="8"/>
      <c r="R60" s="8"/>
      <c r="S60" s="8"/>
      <c r="T60" s="8"/>
      <c r="U60" s="384"/>
      <c r="V60" s="384"/>
      <c r="W60" s="384"/>
      <c r="X60" s="8"/>
      <c r="Y60" s="384"/>
      <c r="Z60" s="384"/>
      <c r="AA60" s="384"/>
      <c r="AB60" s="8"/>
    </row>
    <row r="61" spans="1:77">
      <c r="C61"/>
      <c r="D61"/>
      <c r="E61" s="356"/>
      <c r="F61" s="356"/>
      <c r="G61" s="356"/>
      <c r="H61"/>
      <c r="I61" s="356"/>
      <c r="J61" s="356"/>
      <c r="K61" s="356"/>
      <c r="L61"/>
      <c r="M61" s="356"/>
      <c r="N61" s="356"/>
      <c r="O61" s="371"/>
      <c r="P61"/>
      <c r="Q61"/>
      <c r="R61"/>
      <c r="S61"/>
      <c r="T61"/>
      <c r="U61" s="356"/>
      <c r="V61" s="356"/>
      <c r="W61" s="371"/>
      <c r="X61"/>
      <c r="Y61" s="356"/>
      <c r="Z61" s="356"/>
      <c r="AA61" s="371"/>
      <c r="AB61"/>
    </row>
    <row r="62" spans="1:77">
      <c r="C62"/>
      <c r="D62"/>
      <c r="E62" s="356"/>
      <c r="F62" s="356"/>
      <c r="G62" s="356"/>
      <c r="H62"/>
      <c r="I62" s="356"/>
      <c r="J62" s="356"/>
      <c r="K62" s="356"/>
      <c r="L62"/>
      <c r="M62" s="356"/>
      <c r="N62" s="356"/>
      <c r="O62" s="371"/>
      <c r="P62"/>
      <c r="Q62"/>
      <c r="R62"/>
      <c r="S62"/>
      <c r="T62"/>
      <c r="U62" s="356"/>
      <c r="V62" s="356"/>
      <c r="W62" s="371"/>
      <c r="X62"/>
      <c r="Y62" s="356"/>
      <c r="Z62" s="356"/>
      <c r="AA62" s="371"/>
      <c r="AB62"/>
    </row>
    <row r="63" spans="1:77">
      <c r="C63"/>
      <c r="D63"/>
      <c r="E63" s="356"/>
      <c r="F63" s="356"/>
      <c r="G63" s="356"/>
      <c r="H63"/>
      <c r="I63" s="356"/>
      <c r="J63" s="356"/>
      <c r="K63" s="356"/>
      <c r="L63"/>
      <c r="M63" s="356"/>
      <c r="N63" s="356"/>
      <c r="O63" s="371"/>
      <c r="P63"/>
      <c r="Q63"/>
      <c r="R63"/>
      <c r="S63"/>
      <c r="T63"/>
      <c r="U63" s="356"/>
      <c r="V63" s="356"/>
      <c r="W63" s="371"/>
      <c r="X63"/>
      <c r="Y63" s="356"/>
      <c r="Z63" s="356"/>
      <c r="AA63" s="371"/>
      <c r="AB63"/>
    </row>
  </sheetData>
  <mergeCells count="12">
    <mergeCell ref="J59:M59"/>
    <mergeCell ref="J58:M58"/>
    <mergeCell ref="A7:A9"/>
    <mergeCell ref="B7:B9"/>
    <mergeCell ref="C7:C9"/>
    <mergeCell ref="D7:D9"/>
    <mergeCell ref="E7:H8"/>
    <mergeCell ref="U7:X8"/>
    <mergeCell ref="Y7:AB8"/>
    <mergeCell ref="I7:L8"/>
    <mergeCell ref="M7:P8"/>
    <mergeCell ref="Q7:T8"/>
  </mergeCells>
  <conditionalFormatting sqref="C1">
    <cfRule type="containsText" dxfId="4" priority="2" operator="containsText" text="Для корек">
      <formula>NOT(ISERROR(SEARCH("Для корек",C1)))</formula>
    </cfRule>
  </conditionalFormatting>
  <pageMargins left="0.23622047244094491" right="0.27559055118110237" top="0.43307086614173229" bottom="0.23622047244094491" header="0.31496062992125984" footer="0.31496062992125984"/>
  <pageSetup paperSize="9" scale="69" fitToHeight="0" orientation="landscape" r:id="rId1"/>
</worksheet>
</file>

<file path=xl/worksheets/sheet3.xml><?xml version="1.0" encoding="utf-8"?>
<worksheet xmlns="http://schemas.openxmlformats.org/spreadsheetml/2006/main" xmlns:r="http://schemas.openxmlformats.org/officeDocument/2006/relationships">
  <sheetPr>
    <tabColor theme="5" tint="0.79998168889431442"/>
    <pageSetUpPr fitToPage="1"/>
  </sheetPr>
  <dimension ref="A1:Y72"/>
  <sheetViews>
    <sheetView view="pageBreakPreview" zoomScale="85" zoomScaleNormal="100" zoomScaleSheetLayoutView="85" workbookViewId="0">
      <pane xSplit="3" ySplit="10" topLeftCell="D35" activePane="bottomRight" state="frozen"/>
      <selection activeCell="C32" sqref="C32"/>
      <selection pane="topRight" activeCell="C32" sqref="C32"/>
      <selection pane="bottomLeft" activeCell="C32" sqref="C32"/>
      <selection pane="bottomRight" activeCell="H37" sqref="H37"/>
    </sheetView>
  </sheetViews>
  <sheetFormatPr defaultColWidth="9.140625" defaultRowHeight="15"/>
  <cols>
    <col min="1" max="1" width="6.42578125" style="4" customWidth="1"/>
    <col min="2" max="2" width="57" style="5" customWidth="1"/>
    <col min="3" max="3" width="7.5703125" style="5" customWidth="1"/>
    <col min="4" max="6" width="10.140625" style="5" customWidth="1"/>
    <col min="7" max="7" width="11.28515625" style="5" customWidth="1"/>
    <col min="8" max="8" width="10.140625" style="5" customWidth="1"/>
    <col min="9" max="9" width="10.42578125" style="5" customWidth="1"/>
    <col min="10" max="10" width="10.7109375" style="5" customWidth="1"/>
    <col min="11" max="12" width="10.140625" style="5" customWidth="1"/>
    <col min="13" max="15" width="7.7109375" style="5" customWidth="1"/>
    <col min="16" max="16" width="11" style="5" customWidth="1"/>
    <col min="17" max="19" width="7.7109375" style="5" customWidth="1"/>
    <col min="20" max="20" width="10.42578125" style="5" customWidth="1"/>
    <col min="21" max="23" width="9.140625" style="5" customWidth="1"/>
    <col min="24" max="16384" width="9.140625" style="5"/>
  </cols>
  <sheetData>
    <row r="1" spans="1:25" ht="14.45" customHeight="1">
      <c r="A1" s="63"/>
      <c r="B1" s="60"/>
      <c r="C1" s="64"/>
      <c r="E1" s="128"/>
      <c r="F1" s="496" t="s">
        <v>640</v>
      </c>
      <c r="G1" s="496"/>
      <c r="H1"/>
      <c r="I1"/>
      <c r="J1"/>
      <c r="K1"/>
      <c r="L1"/>
      <c r="M1"/>
      <c r="N1"/>
      <c r="O1"/>
      <c r="P1"/>
      <c r="Q1"/>
      <c r="R1"/>
      <c r="S1"/>
      <c r="T1"/>
      <c r="U1"/>
      <c r="V1"/>
      <c r="W1"/>
      <c r="X1"/>
      <c r="Y1"/>
    </row>
    <row r="2" spans="1:25" ht="24" customHeight="1">
      <c r="A2" s="63"/>
      <c r="B2" s="497" t="s">
        <v>375</v>
      </c>
      <c r="C2" s="497"/>
      <c r="D2" s="497"/>
      <c r="E2" s="497"/>
      <c r="F2" s="497"/>
      <c r="G2" s="64"/>
      <c r="H2"/>
      <c r="I2"/>
      <c r="J2"/>
      <c r="K2"/>
      <c r="L2"/>
      <c r="M2"/>
      <c r="N2"/>
      <c r="O2"/>
      <c r="P2"/>
      <c r="Q2"/>
      <c r="R2"/>
      <c r="S2"/>
      <c r="T2"/>
      <c r="U2"/>
      <c r="V2"/>
      <c r="W2"/>
      <c r="X2"/>
      <c r="Y2"/>
    </row>
    <row r="3" spans="1:25">
      <c r="A3" s="63"/>
      <c r="B3" s="498" t="s">
        <v>401</v>
      </c>
      <c r="C3" s="498"/>
      <c r="D3" s="498"/>
      <c r="E3" s="498"/>
      <c r="F3" s="498"/>
      <c r="G3" s="64"/>
      <c r="H3"/>
      <c r="I3"/>
      <c r="J3"/>
      <c r="K3"/>
      <c r="L3"/>
      <c r="M3"/>
      <c r="N3"/>
      <c r="O3"/>
      <c r="P3"/>
      <c r="Q3"/>
      <c r="R3"/>
      <c r="S3"/>
      <c r="T3"/>
      <c r="U3"/>
      <c r="V3"/>
      <c r="W3"/>
      <c r="X3"/>
      <c r="Y3"/>
    </row>
    <row r="4" spans="1:25">
      <c r="A4" s="126" t="s">
        <v>636</v>
      </c>
      <c r="B4" s="127"/>
      <c r="C4" s="126"/>
      <c r="D4" s="126"/>
      <c r="E4" s="126"/>
      <c r="F4" s="126"/>
      <c r="G4" s="118"/>
      <c r="H4"/>
      <c r="I4"/>
      <c r="J4"/>
      <c r="K4"/>
      <c r="L4"/>
      <c r="M4"/>
      <c r="N4"/>
      <c r="O4"/>
      <c r="P4"/>
      <c r="Q4"/>
      <c r="R4"/>
      <c r="S4"/>
      <c r="T4"/>
      <c r="U4"/>
      <c r="V4"/>
      <c r="W4"/>
      <c r="X4"/>
      <c r="Y4"/>
    </row>
    <row r="5" spans="1:25">
      <c r="A5" s="126" t="s">
        <v>643</v>
      </c>
      <c r="B5" s="127"/>
      <c r="C5" s="126"/>
      <c r="D5" s="462"/>
      <c r="E5" s="126"/>
      <c r="F5" s="126"/>
      <c r="G5" s="118"/>
      <c r="H5"/>
      <c r="I5"/>
      <c r="J5"/>
      <c r="K5"/>
      <c r="L5"/>
      <c r="M5"/>
      <c r="N5"/>
      <c r="O5"/>
      <c r="P5"/>
      <c r="Q5"/>
      <c r="R5"/>
      <c r="S5"/>
      <c r="T5"/>
      <c r="U5"/>
      <c r="V5"/>
      <c r="W5"/>
      <c r="X5"/>
      <c r="Y5"/>
    </row>
    <row r="6" spans="1:25">
      <c r="A6" s="499" t="s">
        <v>151</v>
      </c>
      <c r="B6" s="499"/>
      <c r="C6" s="499"/>
      <c r="D6" s="499"/>
      <c r="E6" s="499"/>
      <c r="F6" s="499"/>
      <c r="G6" s="499"/>
      <c r="H6"/>
      <c r="I6"/>
      <c r="J6"/>
      <c r="K6"/>
      <c r="L6"/>
      <c r="M6"/>
      <c r="N6"/>
      <c r="O6"/>
      <c r="P6"/>
      <c r="Q6"/>
      <c r="R6"/>
      <c r="S6"/>
      <c r="T6"/>
      <c r="U6"/>
      <c r="V6"/>
      <c r="W6"/>
      <c r="X6"/>
      <c r="Y6"/>
    </row>
    <row r="7" spans="1:25" ht="26.25" customHeight="1">
      <c r="A7" s="487" t="s">
        <v>4</v>
      </c>
      <c r="B7" s="490" t="s">
        <v>5</v>
      </c>
      <c r="C7" s="493" t="s">
        <v>17</v>
      </c>
      <c r="D7" s="484" t="s">
        <v>69</v>
      </c>
      <c r="E7" s="484"/>
      <c r="F7" s="484"/>
      <c r="G7" s="484"/>
      <c r="H7" s="515" t="s">
        <v>637</v>
      </c>
      <c r="I7" s="515"/>
      <c r="J7" s="515"/>
      <c r="K7" s="515"/>
      <c r="L7"/>
      <c r="M7"/>
      <c r="N7"/>
      <c r="O7"/>
      <c r="P7"/>
      <c r="Q7"/>
      <c r="R7"/>
      <c r="S7"/>
      <c r="T7"/>
      <c r="U7"/>
      <c r="V7"/>
      <c r="W7"/>
      <c r="X7"/>
      <c r="Y7"/>
    </row>
    <row r="8" spans="1:25" ht="14.25" customHeight="1">
      <c r="A8" s="488"/>
      <c r="B8" s="491"/>
      <c r="C8" s="494"/>
      <c r="D8" s="493" t="s">
        <v>194</v>
      </c>
      <c r="E8" s="493" t="s">
        <v>153</v>
      </c>
      <c r="F8" s="493" t="s">
        <v>154</v>
      </c>
      <c r="G8" s="493" t="s">
        <v>146</v>
      </c>
      <c r="H8" s="515"/>
      <c r="I8" s="515"/>
      <c r="J8" s="515"/>
      <c r="K8" s="515"/>
      <c r="L8"/>
      <c r="M8"/>
      <c r="N8"/>
      <c r="O8"/>
      <c r="P8"/>
      <c r="Q8"/>
      <c r="R8"/>
      <c r="S8"/>
      <c r="T8"/>
      <c r="U8"/>
      <c r="V8"/>
      <c r="W8"/>
      <c r="X8"/>
      <c r="Y8"/>
    </row>
    <row r="9" spans="1:25" ht="30.75" customHeight="1">
      <c r="A9" s="489"/>
      <c r="B9" s="492"/>
      <c r="C9" s="495"/>
      <c r="D9" s="495"/>
      <c r="E9" s="495"/>
      <c r="F9" s="495"/>
      <c r="G9" s="495"/>
      <c r="H9" s="461" t="s">
        <v>0</v>
      </c>
      <c r="I9" s="461" t="s">
        <v>123</v>
      </c>
      <c r="J9" s="461" t="s">
        <v>87</v>
      </c>
      <c r="K9" s="461" t="s">
        <v>88</v>
      </c>
      <c r="L9"/>
      <c r="M9"/>
      <c r="N9"/>
      <c r="O9"/>
      <c r="P9"/>
      <c r="Q9"/>
      <c r="R9"/>
      <c r="S9"/>
      <c r="T9"/>
      <c r="U9"/>
      <c r="V9"/>
      <c r="W9"/>
      <c r="X9"/>
      <c r="Y9"/>
    </row>
    <row r="10" spans="1:25">
      <c r="A10" s="416"/>
      <c r="B10" s="417"/>
      <c r="C10" s="418"/>
      <c r="D10" s="389">
        <v>2021</v>
      </c>
      <c r="E10" s="389">
        <v>2022</v>
      </c>
      <c r="F10" s="389" t="s">
        <v>635</v>
      </c>
      <c r="G10" s="389" t="s">
        <v>642</v>
      </c>
      <c r="H10" s="389" t="s">
        <v>642</v>
      </c>
      <c r="I10" s="389" t="s">
        <v>642</v>
      </c>
      <c r="J10" s="389" t="s">
        <v>642</v>
      </c>
      <c r="K10" s="389" t="s">
        <v>642</v>
      </c>
      <c r="L10"/>
      <c r="M10"/>
      <c r="N10"/>
      <c r="O10"/>
      <c r="P10"/>
      <c r="Q10"/>
      <c r="R10"/>
      <c r="S10"/>
      <c r="T10"/>
      <c r="U10"/>
      <c r="V10"/>
      <c r="W10"/>
      <c r="X10"/>
      <c r="Y10"/>
    </row>
    <row r="11" spans="1:25" ht="12" customHeight="1">
      <c r="A11" s="419">
        <v>1</v>
      </c>
      <c r="B11" s="420" t="s">
        <v>172</v>
      </c>
      <c r="C11" s="160" t="s">
        <v>22</v>
      </c>
      <c r="D11" s="365">
        <v>471.4</v>
      </c>
      <c r="E11" s="365">
        <v>9.0269999999999992</v>
      </c>
      <c r="F11" s="365">
        <v>157.64077415415784</v>
      </c>
      <c r="G11" s="365">
        <v>258.28664471571057</v>
      </c>
      <c r="H11" s="365">
        <v>121.90567360101855</v>
      </c>
      <c r="I11" s="365">
        <v>0</v>
      </c>
      <c r="J11" s="365">
        <v>136.38097111469199</v>
      </c>
      <c r="K11" s="365">
        <v>0</v>
      </c>
      <c r="L11" s="151"/>
      <c r="M11"/>
      <c r="N11"/>
      <c r="O11"/>
      <c r="P11"/>
      <c r="Q11"/>
      <c r="R11"/>
      <c r="S11"/>
      <c r="T11"/>
      <c r="U11"/>
      <c r="V11"/>
      <c r="W11"/>
      <c r="X11"/>
      <c r="Y11"/>
    </row>
    <row r="12" spans="1:25" ht="12" customHeight="1">
      <c r="A12" s="159" t="s">
        <v>7</v>
      </c>
      <c r="B12" s="158" t="s">
        <v>156</v>
      </c>
      <c r="C12" s="160" t="s">
        <v>22</v>
      </c>
      <c r="D12" s="161">
        <v>11.73</v>
      </c>
      <c r="E12" s="161">
        <v>7.7389999999999999</v>
      </c>
      <c r="F12" s="161">
        <v>130.99926506357704</v>
      </c>
      <c r="G12" s="161">
        <v>196.07844696828164</v>
      </c>
      <c r="H12" s="432">
        <v>87.892866251733977</v>
      </c>
      <c r="I12" s="432">
        <v>0</v>
      </c>
      <c r="J12" s="432">
        <v>108.18558071654765</v>
      </c>
      <c r="K12" s="432">
        <v>0</v>
      </c>
      <c r="L12" s="151"/>
      <c r="M12"/>
      <c r="N12"/>
      <c r="O12"/>
      <c r="P12"/>
      <c r="Q12"/>
      <c r="R12"/>
      <c r="S12"/>
      <c r="T12"/>
      <c r="U12"/>
      <c r="V12"/>
      <c r="W12"/>
      <c r="X12"/>
      <c r="Y12"/>
    </row>
    <row r="13" spans="1:25" ht="12" customHeight="1">
      <c r="A13" s="159" t="s">
        <v>23</v>
      </c>
      <c r="B13" s="158" t="s">
        <v>26</v>
      </c>
      <c r="C13" s="160" t="s">
        <v>22</v>
      </c>
      <c r="D13" s="161">
        <v>0</v>
      </c>
      <c r="E13" s="161">
        <v>0</v>
      </c>
      <c r="F13" s="155">
        <v>0</v>
      </c>
      <c r="G13" s="161">
        <v>0</v>
      </c>
      <c r="H13" s="433">
        <v>0</v>
      </c>
      <c r="I13" s="433">
        <v>0</v>
      </c>
      <c r="J13" s="433">
        <v>0</v>
      </c>
      <c r="K13" s="433">
        <v>0</v>
      </c>
      <c r="L13" s="151"/>
      <c r="M13"/>
      <c r="N13"/>
      <c r="O13"/>
      <c r="P13"/>
      <c r="Q13"/>
      <c r="R13"/>
      <c r="S13"/>
      <c r="T13"/>
      <c r="U13"/>
      <c r="V13"/>
      <c r="W13"/>
      <c r="X13"/>
      <c r="Y13"/>
    </row>
    <row r="14" spans="1:25" ht="12" customHeight="1">
      <c r="A14" s="159" t="s">
        <v>25</v>
      </c>
      <c r="B14" s="158" t="s">
        <v>70</v>
      </c>
      <c r="C14" s="160" t="s">
        <v>22</v>
      </c>
      <c r="D14" s="161">
        <v>0</v>
      </c>
      <c r="E14" s="161">
        <v>0</v>
      </c>
      <c r="F14" s="155">
        <v>0</v>
      </c>
      <c r="G14" s="161">
        <v>0</v>
      </c>
      <c r="H14" s="433">
        <v>0</v>
      </c>
      <c r="I14" s="433">
        <v>0</v>
      </c>
      <c r="J14" s="433">
        <v>0</v>
      </c>
      <c r="K14" s="433">
        <v>0</v>
      </c>
      <c r="L14" s="151"/>
      <c r="M14"/>
      <c r="N14"/>
      <c r="O14"/>
      <c r="P14"/>
      <c r="Q14"/>
      <c r="R14"/>
      <c r="S14"/>
      <c r="T14"/>
      <c r="U14"/>
      <c r="V14"/>
      <c r="W14"/>
      <c r="X14"/>
      <c r="Y14"/>
    </row>
    <row r="15" spans="1:25" ht="12" customHeight="1">
      <c r="A15" s="159" t="s">
        <v>27</v>
      </c>
      <c r="B15" s="158" t="s">
        <v>71</v>
      </c>
      <c r="C15" s="160" t="s">
        <v>22</v>
      </c>
      <c r="D15" s="161">
        <v>8.84</v>
      </c>
      <c r="E15" s="161">
        <v>7.7389999999999999</v>
      </c>
      <c r="F15" s="155">
        <v>3.9461035907616004</v>
      </c>
      <c r="G15" s="161">
        <v>8.0822763569680003</v>
      </c>
      <c r="H15" s="433">
        <v>4.4190463415987944</v>
      </c>
      <c r="I15" s="433">
        <v>0</v>
      </c>
      <c r="J15" s="433">
        <v>3.6632300153692059</v>
      </c>
      <c r="K15" s="433">
        <v>0</v>
      </c>
      <c r="L15" s="151"/>
      <c r="M15"/>
      <c r="N15"/>
      <c r="O15"/>
      <c r="P15"/>
      <c r="Q15"/>
      <c r="R15"/>
      <c r="S15"/>
      <c r="T15"/>
      <c r="U15"/>
      <c r="V15"/>
      <c r="W15"/>
      <c r="X15"/>
      <c r="Y15"/>
    </row>
    <row r="16" spans="1:25" ht="12" customHeight="1">
      <c r="A16" s="159" t="s">
        <v>28</v>
      </c>
      <c r="B16" s="158" t="s">
        <v>390</v>
      </c>
      <c r="C16" s="160" t="s">
        <v>22</v>
      </c>
      <c r="D16" s="161">
        <v>2.89</v>
      </c>
      <c r="E16" s="161">
        <v>0</v>
      </c>
      <c r="F16" s="155">
        <v>127.05316147281545</v>
      </c>
      <c r="G16" s="161">
        <v>187.99617061131363</v>
      </c>
      <c r="H16" s="432">
        <v>83.473819910135177</v>
      </c>
      <c r="I16" s="432">
        <v>0</v>
      </c>
      <c r="J16" s="432">
        <v>104.52235070117844</v>
      </c>
      <c r="K16" s="432">
        <v>0</v>
      </c>
      <c r="L16" s="151"/>
      <c r="M16"/>
      <c r="N16"/>
      <c r="O16"/>
      <c r="P16"/>
      <c r="Q16"/>
      <c r="R16"/>
      <c r="S16"/>
      <c r="T16"/>
      <c r="U16"/>
      <c r="V16"/>
      <c r="W16"/>
      <c r="X16"/>
      <c r="Y16"/>
    </row>
    <row r="17" spans="1:25" ht="12" customHeight="1">
      <c r="A17" s="159" t="s">
        <v>393</v>
      </c>
      <c r="B17" s="410" t="s">
        <v>391</v>
      </c>
      <c r="C17" s="160" t="s">
        <v>22</v>
      </c>
      <c r="D17" s="161">
        <v>0</v>
      </c>
      <c r="E17" s="161">
        <v>0</v>
      </c>
      <c r="F17" s="155">
        <v>121.4</v>
      </c>
      <c r="G17" s="155">
        <v>187.99617061131363</v>
      </c>
      <c r="H17" s="434">
        <v>83.473819910135177</v>
      </c>
      <c r="I17" s="434">
        <v>0</v>
      </c>
      <c r="J17" s="434">
        <v>104.52235070117844</v>
      </c>
      <c r="K17" s="434">
        <v>0</v>
      </c>
      <c r="L17" s="151"/>
      <c r="M17"/>
      <c r="N17"/>
      <c r="O17"/>
      <c r="P17"/>
      <c r="Q17"/>
      <c r="R17"/>
      <c r="S17"/>
      <c r="T17"/>
      <c r="U17"/>
      <c r="V17"/>
      <c r="W17"/>
      <c r="X17"/>
      <c r="Y17"/>
    </row>
    <row r="18" spans="1:25" ht="12" customHeight="1">
      <c r="A18" s="421" t="s">
        <v>8</v>
      </c>
      <c r="B18" s="422" t="s">
        <v>72</v>
      </c>
      <c r="C18" s="423" t="s">
        <v>22</v>
      </c>
      <c r="D18" s="161">
        <v>335.28</v>
      </c>
      <c r="E18" s="161">
        <v>0</v>
      </c>
      <c r="F18" s="155">
        <v>0</v>
      </c>
      <c r="G18" s="161">
        <v>0</v>
      </c>
      <c r="H18" s="433">
        <v>0</v>
      </c>
      <c r="I18" s="433">
        <v>0</v>
      </c>
      <c r="J18" s="433">
        <v>0</v>
      </c>
      <c r="K18" s="433">
        <v>0</v>
      </c>
      <c r="L18" s="151"/>
      <c r="M18"/>
      <c r="N18"/>
      <c r="O18"/>
      <c r="P18"/>
      <c r="Q18"/>
      <c r="R18"/>
      <c r="S18"/>
      <c r="T18"/>
      <c r="U18"/>
      <c r="V18"/>
      <c r="W18"/>
      <c r="X18"/>
      <c r="Y18"/>
    </row>
    <row r="19" spans="1:25" ht="12" customHeight="1">
      <c r="A19" s="421" t="s">
        <v>33</v>
      </c>
      <c r="B19" s="158" t="s">
        <v>157</v>
      </c>
      <c r="C19" s="160" t="s">
        <v>22</v>
      </c>
      <c r="D19" s="161">
        <v>73.760000000000005</v>
      </c>
      <c r="E19" s="161">
        <v>0</v>
      </c>
      <c r="F19" s="161">
        <v>23.182603</v>
      </c>
      <c r="G19" s="161">
        <v>54.742999999999995</v>
      </c>
      <c r="H19" s="432">
        <v>29.931153451537512</v>
      </c>
      <c r="I19" s="432">
        <v>0</v>
      </c>
      <c r="J19" s="432">
        <v>24.811846548462483</v>
      </c>
      <c r="K19" s="432">
        <v>0</v>
      </c>
      <c r="L19" s="151"/>
      <c r="M19"/>
      <c r="N19"/>
      <c r="O19"/>
      <c r="P19"/>
      <c r="Q19"/>
      <c r="R19"/>
      <c r="S19"/>
      <c r="T19"/>
      <c r="U19"/>
      <c r="V19"/>
      <c r="W19"/>
      <c r="X19"/>
      <c r="Y19"/>
    </row>
    <row r="20" spans="1:25" ht="12" customHeight="1">
      <c r="A20" s="159" t="s">
        <v>34</v>
      </c>
      <c r="B20" s="158" t="s">
        <v>44</v>
      </c>
      <c r="C20" s="160" t="s">
        <v>22</v>
      </c>
      <c r="D20" s="161">
        <v>0</v>
      </c>
      <c r="E20" s="161">
        <v>0</v>
      </c>
      <c r="F20" s="155">
        <v>0</v>
      </c>
      <c r="G20" s="161">
        <v>0</v>
      </c>
      <c r="H20" s="433">
        <v>0</v>
      </c>
      <c r="I20" s="433">
        <v>0</v>
      </c>
      <c r="J20" s="433">
        <v>0</v>
      </c>
      <c r="K20" s="433">
        <v>0</v>
      </c>
      <c r="L20" s="151"/>
      <c r="M20"/>
      <c r="N20"/>
      <c r="O20"/>
      <c r="P20"/>
      <c r="Q20"/>
      <c r="R20"/>
      <c r="S20"/>
      <c r="T20"/>
      <c r="U20"/>
      <c r="V20"/>
      <c r="W20"/>
      <c r="X20"/>
      <c r="Y20"/>
    </row>
    <row r="21" spans="1:25" ht="12" customHeight="1">
      <c r="A21" s="159" t="s">
        <v>36</v>
      </c>
      <c r="B21" s="158" t="s">
        <v>173</v>
      </c>
      <c r="C21" s="160" t="s">
        <v>22</v>
      </c>
      <c r="D21" s="161">
        <v>0</v>
      </c>
      <c r="E21" s="161">
        <v>0</v>
      </c>
      <c r="F21" s="155">
        <v>0</v>
      </c>
      <c r="G21" s="161">
        <v>0</v>
      </c>
      <c r="H21" s="433">
        <v>0</v>
      </c>
      <c r="I21" s="433">
        <v>0</v>
      </c>
      <c r="J21" s="433">
        <v>0</v>
      </c>
      <c r="K21" s="433">
        <v>0</v>
      </c>
      <c r="L21" s="151"/>
      <c r="M21"/>
      <c r="N21"/>
      <c r="O21"/>
      <c r="P21"/>
      <c r="Q21"/>
      <c r="R21"/>
      <c r="S21"/>
      <c r="T21"/>
      <c r="U21"/>
      <c r="V21"/>
      <c r="W21"/>
      <c r="X21"/>
      <c r="Y21"/>
    </row>
    <row r="22" spans="1:25" ht="12" customHeight="1">
      <c r="A22" s="159" t="s">
        <v>38</v>
      </c>
      <c r="B22" s="424" t="s">
        <v>73</v>
      </c>
      <c r="C22" s="160" t="s">
        <v>22</v>
      </c>
      <c r="D22" s="161">
        <v>73.760000000000005</v>
      </c>
      <c r="E22" s="161">
        <v>0</v>
      </c>
      <c r="F22" s="155">
        <v>23.182603</v>
      </c>
      <c r="G22" s="161">
        <v>54.742999999999995</v>
      </c>
      <c r="H22" s="433">
        <v>29.931153451537512</v>
      </c>
      <c r="I22" s="433">
        <v>0</v>
      </c>
      <c r="J22" s="433">
        <v>24.811846548462483</v>
      </c>
      <c r="K22" s="433">
        <v>0</v>
      </c>
      <c r="L22" s="151"/>
      <c r="M22"/>
      <c r="N22"/>
      <c r="O22"/>
      <c r="P22"/>
      <c r="Q22"/>
      <c r="R22"/>
      <c r="S22"/>
      <c r="T22"/>
      <c r="U22"/>
      <c r="V22"/>
      <c r="W22"/>
      <c r="X22"/>
      <c r="Y22"/>
    </row>
    <row r="23" spans="1:25" ht="12" customHeight="1">
      <c r="A23" s="159" t="s">
        <v>40</v>
      </c>
      <c r="B23" s="158" t="s">
        <v>158</v>
      </c>
      <c r="C23" s="160" t="s">
        <v>22</v>
      </c>
      <c r="D23" s="161">
        <v>50.629999999999995</v>
      </c>
      <c r="E23" s="161">
        <v>1.288</v>
      </c>
      <c r="F23" s="161">
        <v>3.458906090580792</v>
      </c>
      <c r="G23" s="161">
        <v>7.4651977474289257</v>
      </c>
      <c r="H23" s="432">
        <v>4.0816538977470609</v>
      </c>
      <c r="I23" s="432">
        <v>0</v>
      </c>
      <c r="J23" s="432">
        <v>3.3835438496818648</v>
      </c>
      <c r="K23" s="432">
        <v>0</v>
      </c>
      <c r="L23" s="151"/>
      <c r="M23"/>
      <c r="N23"/>
      <c r="O23"/>
      <c r="P23"/>
      <c r="Q23"/>
      <c r="R23"/>
      <c r="S23"/>
      <c r="T23"/>
      <c r="U23"/>
      <c r="V23"/>
      <c r="W23"/>
      <c r="X23"/>
      <c r="Y23"/>
    </row>
    <row r="24" spans="1:25" ht="12" customHeight="1">
      <c r="A24" s="159" t="s">
        <v>41</v>
      </c>
      <c r="B24" s="158" t="s">
        <v>42</v>
      </c>
      <c r="C24" s="160" t="s">
        <v>22</v>
      </c>
      <c r="D24" s="161">
        <v>31.74</v>
      </c>
      <c r="E24" s="161">
        <v>0.71699999999999997</v>
      </c>
      <c r="F24" s="155">
        <v>2.3659252098440038</v>
      </c>
      <c r="G24" s="161">
        <v>4.4969576429683533</v>
      </c>
      <c r="H24" s="433">
        <v>2.458745945175643</v>
      </c>
      <c r="I24" s="433">
        <v>0</v>
      </c>
      <c r="J24" s="433">
        <v>2.0382116977927103</v>
      </c>
      <c r="K24" s="433">
        <v>0</v>
      </c>
      <c r="L24" s="151"/>
      <c r="M24"/>
      <c r="N24"/>
      <c r="O24"/>
      <c r="P24"/>
      <c r="Q24"/>
      <c r="R24"/>
      <c r="S24"/>
      <c r="T24"/>
      <c r="U24"/>
      <c r="V24"/>
      <c r="W24"/>
      <c r="X24"/>
      <c r="Y24"/>
    </row>
    <row r="25" spans="1:25" ht="12" customHeight="1">
      <c r="A25" s="159" t="s">
        <v>43</v>
      </c>
      <c r="B25" s="158" t="s">
        <v>44</v>
      </c>
      <c r="C25" s="160" t="s">
        <v>22</v>
      </c>
      <c r="D25" s="161">
        <v>6.52</v>
      </c>
      <c r="E25" s="161">
        <v>0.14899999999999999</v>
      </c>
      <c r="F25" s="155">
        <v>0.49336026740424821</v>
      </c>
      <c r="G25" s="161">
        <v>0.93170374169801629</v>
      </c>
      <c r="H25" s="433">
        <v>0.50941613839458921</v>
      </c>
      <c r="I25" s="433">
        <v>0</v>
      </c>
      <c r="J25" s="433">
        <v>0.42228760330342707</v>
      </c>
      <c r="K25" s="433">
        <v>0</v>
      </c>
      <c r="L25" s="151"/>
      <c r="M25"/>
      <c r="N25"/>
      <c r="O25"/>
      <c r="P25"/>
      <c r="Q25"/>
      <c r="R25"/>
      <c r="S25"/>
      <c r="T25"/>
      <c r="U25"/>
      <c r="V25"/>
      <c r="W25"/>
      <c r="X25"/>
      <c r="Y25"/>
    </row>
    <row r="26" spans="1:25" ht="12" customHeight="1">
      <c r="A26" s="159" t="s">
        <v>45</v>
      </c>
      <c r="B26" s="158" t="s">
        <v>46</v>
      </c>
      <c r="C26" s="160" t="s">
        <v>22</v>
      </c>
      <c r="D26" s="161">
        <v>12.37</v>
      </c>
      <c r="E26" s="161">
        <v>0.42199999999999999</v>
      </c>
      <c r="F26" s="155">
        <v>0.59962061333254002</v>
      </c>
      <c r="G26" s="161">
        <v>2.0365363627625559</v>
      </c>
      <c r="H26" s="433">
        <v>1.1134918141768286</v>
      </c>
      <c r="I26" s="433">
        <v>0</v>
      </c>
      <c r="J26" s="433">
        <v>0.92304454858572726</v>
      </c>
      <c r="K26" s="433">
        <v>0</v>
      </c>
      <c r="L26" s="151"/>
      <c r="M26"/>
      <c r="N26"/>
      <c r="O26"/>
      <c r="P26"/>
      <c r="Q26"/>
      <c r="R26"/>
      <c r="S26"/>
      <c r="T26"/>
      <c r="U26"/>
      <c r="V26"/>
      <c r="W26"/>
      <c r="X26"/>
      <c r="Y26"/>
    </row>
    <row r="27" spans="1:25" ht="12" customHeight="1">
      <c r="A27" s="425">
        <v>2</v>
      </c>
      <c r="B27" s="426" t="s">
        <v>159</v>
      </c>
      <c r="C27" s="423" t="s">
        <v>22</v>
      </c>
      <c r="D27" s="161">
        <v>34.200000000000003</v>
      </c>
      <c r="E27" s="161">
        <v>0.754</v>
      </c>
      <c r="F27" s="161">
        <v>2.419937574596978</v>
      </c>
      <c r="G27" s="161">
        <v>4.9167949882482063</v>
      </c>
      <c r="H27" s="432">
        <v>2.6882952209964315</v>
      </c>
      <c r="I27" s="432">
        <v>0</v>
      </c>
      <c r="J27" s="432">
        <v>2.2284997672517748</v>
      </c>
      <c r="K27" s="432">
        <v>0</v>
      </c>
      <c r="L27" s="151"/>
      <c r="M27"/>
      <c r="N27"/>
      <c r="O27"/>
      <c r="P27"/>
      <c r="Q27"/>
      <c r="R27"/>
      <c r="S27"/>
      <c r="T27"/>
      <c r="U27"/>
      <c r="V27"/>
      <c r="W27"/>
      <c r="X27"/>
      <c r="Y27"/>
    </row>
    <row r="28" spans="1:25" ht="12" customHeight="1">
      <c r="A28" s="421" t="s">
        <v>9</v>
      </c>
      <c r="B28" s="427" t="s">
        <v>42</v>
      </c>
      <c r="C28" s="423" t="s">
        <v>22</v>
      </c>
      <c r="D28" s="161">
        <v>23.87</v>
      </c>
      <c r="E28" s="161">
        <v>0.502</v>
      </c>
      <c r="F28" s="155">
        <v>1.7303771450050325</v>
      </c>
      <c r="G28" s="161">
        <v>3.6096374911849658</v>
      </c>
      <c r="H28" s="433">
        <v>1.9735968736291416</v>
      </c>
      <c r="I28" s="433">
        <v>0</v>
      </c>
      <c r="J28" s="433">
        <v>1.6360406175558242</v>
      </c>
      <c r="K28" s="433">
        <v>0</v>
      </c>
      <c r="L28" s="151"/>
      <c r="M28"/>
      <c r="N28"/>
      <c r="O28"/>
      <c r="P28"/>
      <c r="Q28"/>
      <c r="R28"/>
      <c r="S28"/>
      <c r="T28"/>
      <c r="U28"/>
      <c r="V28"/>
      <c r="W28"/>
      <c r="X28"/>
      <c r="Y28"/>
    </row>
    <row r="29" spans="1:25" ht="12" customHeight="1">
      <c r="A29" s="421" t="s">
        <v>10</v>
      </c>
      <c r="B29" s="427" t="s">
        <v>47</v>
      </c>
      <c r="C29" s="423" t="s">
        <v>22</v>
      </c>
      <c r="D29" s="161">
        <v>5.16</v>
      </c>
      <c r="E29" s="161">
        <v>0.111</v>
      </c>
      <c r="F29" s="155">
        <v>0.38068297190110717</v>
      </c>
      <c r="G29" s="161">
        <v>0.79412024806069259</v>
      </c>
      <c r="H29" s="433">
        <v>0.43419131219841123</v>
      </c>
      <c r="I29" s="433">
        <v>0</v>
      </c>
      <c r="J29" s="433">
        <v>0.35992893586228136</v>
      </c>
      <c r="K29" s="433">
        <v>0</v>
      </c>
      <c r="L29" s="151"/>
      <c r="M29"/>
      <c r="N29"/>
      <c r="O29"/>
      <c r="P29"/>
      <c r="Q29"/>
      <c r="R29"/>
      <c r="S29"/>
      <c r="T29"/>
      <c r="U29"/>
      <c r="V29"/>
      <c r="W29"/>
      <c r="X29"/>
      <c r="Y29"/>
    </row>
    <row r="30" spans="1:25" ht="12" customHeight="1">
      <c r="A30" s="421" t="s">
        <v>48</v>
      </c>
      <c r="B30" s="428" t="s">
        <v>46</v>
      </c>
      <c r="C30" s="423" t="s">
        <v>22</v>
      </c>
      <c r="D30" s="161">
        <v>5.17</v>
      </c>
      <c r="E30" s="161">
        <v>0.14100000000000001</v>
      </c>
      <c r="F30" s="155">
        <v>0.30887745769083835</v>
      </c>
      <c r="G30" s="161">
        <v>0.51303724900254788</v>
      </c>
      <c r="H30" s="433">
        <v>0.28050703516887859</v>
      </c>
      <c r="I30" s="433">
        <v>0</v>
      </c>
      <c r="J30" s="433">
        <v>0.23253021383366926</v>
      </c>
      <c r="K30" s="433">
        <v>0</v>
      </c>
      <c r="L30" s="151"/>
      <c r="M30"/>
      <c r="N30"/>
      <c r="O30"/>
      <c r="P30"/>
      <c r="Q30"/>
      <c r="R30"/>
      <c r="S30"/>
      <c r="T30"/>
      <c r="U30"/>
      <c r="V30"/>
      <c r="W30"/>
      <c r="X30"/>
      <c r="Y30"/>
    </row>
    <row r="31" spans="1:25" ht="12" customHeight="1">
      <c r="A31" s="419" t="s">
        <v>129</v>
      </c>
      <c r="B31" s="420" t="s">
        <v>160</v>
      </c>
      <c r="C31" s="423" t="s">
        <v>22</v>
      </c>
      <c r="D31" s="161">
        <v>0</v>
      </c>
      <c r="E31" s="161">
        <v>0</v>
      </c>
      <c r="F31" s="161">
        <v>0</v>
      </c>
      <c r="G31" s="161">
        <v>0</v>
      </c>
      <c r="H31" s="432">
        <v>0</v>
      </c>
      <c r="I31" s="432">
        <v>0</v>
      </c>
      <c r="J31" s="432">
        <v>0</v>
      </c>
      <c r="K31" s="432">
        <v>0</v>
      </c>
      <c r="L31" s="151"/>
      <c r="M31"/>
      <c r="N31"/>
      <c r="O31"/>
      <c r="P31"/>
      <c r="Q31"/>
      <c r="R31"/>
      <c r="S31"/>
      <c r="T31"/>
      <c r="U31"/>
      <c r="V31"/>
      <c r="W31"/>
      <c r="X31"/>
      <c r="Y31"/>
    </row>
    <row r="32" spans="1:25" ht="12" customHeight="1">
      <c r="A32" s="159" t="s">
        <v>49</v>
      </c>
      <c r="B32" s="158" t="s">
        <v>42</v>
      </c>
      <c r="C32" s="423" t="s">
        <v>22</v>
      </c>
      <c r="D32" s="161">
        <v>0</v>
      </c>
      <c r="E32" s="161">
        <v>0</v>
      </c>
      <c r="F32" s="155">
        <v>0</v>
      </c>
      <c r="G32" s="161">
        <v>0</v>
      </c>
      <c r="H32" s="435"/>
      <c r="I32" s="435"/>
      <c r="J32" s="435"/>
      <c r="K32" s="435"/>
      <c r="L32" s="151"/>
      <c r="M32"/>
      <c r="N32"/>
      <c r="O32"/>
      <c r="P32"/>
      <c r="Q32"/>
      <c r="R32"/>
      <c r="S32"/>
      <c r="T32"/>
      <c r="U32"/>
      <c r="V32"/>
      <c r="W32"/>
      <c r="X32"/>
      <c r="Y32"/>
    </row>
    <row r="33" spans="1:25" ht="12" customHeight="1">
      <c r="A33" s="159" t="s">
        <v>50</v>
      </c>
      <c r="B33" s="158" t="s">
        <v>44</v>
      </c>
      <c r="C33" s="423" t="s">
        <v>22</v>
      </c>
      <c r="D33" s="161">
        <v>0</v>
      </c>
      <c r="E33" s="161">
        <v>0</v>
      </c>
      <c r="F33" s="155">
        <v>0</v>
      </c>
      <c r="G33" s="161">
        <v>0</v>
      </c>
      <c r="H33" s="435"/>
      <c r="I33" s="435"/>
      <c r="J33" s="435"/>
      <c r="K33" s="435"/>
      <c r="L33" s="151"/>
      <c r="M33"/>
      <c r="N33"/>
      <c r="O33"/>
      <c r="P33"/>
      <c r="Q33"/>
      <c r="R33"/>
      <c r="S33"/>
      <c r="T33"/>
      <c r="U33"/>
      <c r="V33"/>
      <c r="W33"/>
      <c r="X33"/>
      <c r="Y33"/>
    </row>
    <row r="34" spans="1:25" ht="12" customHeight="1">
      <c r="A34" s="421" t="s">
        <v>51</v>
      </c>
      <c r="B34" s="429" t="s">
        <v>174</v>
      </c>
      <c r="C34" s="423" t="s">
        <v>22</v>
      </c>
      <c r="D34" s="161">
        <v>0</v>
      </c>
      <c r="E34" s="161">
        <v>0</v>
      </c>
      <c r="F34" s="155">
        <v>0</v>
      </c>
      <c r="G34" s="161">
        <v>0</v>
      </c>
      <c r="H34" s="435"/>
      <c r="I34" s="435"/>
      <c r="J34" s="435"/>
      <c r="K34" s="435"/>
      <c r="L34" s="151"/>
      <c r="M34"/>
      <c r="N34"/>
      <c r="O34"/>
      <c r="P34"/>
      <c r="Q34"/>
      <c r="R34"/>
      <c r="S34"/>
      <c r="T34"/>
      <c r="U34"/>
      <c r="V34"/>
      <c r="W34"/>
      <c r="X34"/>
      <c r="Y34"/>
    </row>
    <row r="35" spans="1:25" ht="12" customHeight="1">
      <c r="A35" s="425" t="s">
        <v>130</v>
      </c>
      <c r="B35" s="430" t="s">
        <v>74</v>
      </c>
      <c r="C35" s="423" t="s">
        <v>22</v>
      </c>
      <c r="D35" s="161">
        <v>0</v>
      </c>
      <c r="E35" s="161">
        <v>0</v>
      </c>
      <c r="F35" s="155">
        <v>0</v>
      </c>
      <c r="G35" s="161">
        <v>0</v>
      </c>
      <c r="H35" s="435"/>
      <c r="I35" s="435"/>
      <c r="J35" s="435"/>
      <c r="K35" s="435"/>
      <c r="L35" s="151"/>
      <c r="M35"/>
      <c r="N35"/>
      <c r="O35"/>
      <c r="P35"/>
      <c r="Q35"/>
      <c r="R35"/>
      <c r="S35"/>
      <c r="T35"/>
      <c r="U35"/>
      <c r="V35"/>
      <c r="W35"/>
      <c r="X35"/>
      <c r="Y35"/>
    </row>
    <row r="36" spans="1:25" ht="12" customHeight="1">
      <c r="A36" s="425" t="s">
        <v>124</v>
      </c>
      <c r="B36" s="430" t="s">
        <v>2</v>
      </c>
      <c r="C36" s="423" t="s">
        <v>22</v>
      </c>
      <c r="D36" s="161">
        <v>0</v>
      </c>
      <c r="E36" s="161">
        <v>0</v>
      </c>
      <c r="F36" s="155">
        <v>0</v>
      </c>
      <c r="G36" s="161">
        <v>0</v>
      </c>
      <c r="H36" s="435"/>
      <c r="I36" s="435"/>
      <c r="J36" s="435"/>
      <c r="K36" s="435"/>
      <c r="L36" s="151"/>
      <c r="M36"/>
      <c r="N36"/>
      <c r="O36"/>
      <c r="P36"/>
      <c r="Q36"/>
      <c r="R36"/>
      <c r="S36"/>
      <c r="T36"/>
      <c r="U36"/>
      <c r="V36"/>
      <c r="W36"/>
      <c r="X36"/>
      <c r="Y36"/>
    </row>
    <row r="37" spans="1:25" s="6" customFormat="1" ht="12" customHeight="1">
      <c r="A37" s="425" t="s">
        <v>125</v>
      </c>
      <c r="B37" s="430" t="s">
        <v>52</v>
      </c>
      <c r="C37" s="389" t="s">
        <v>22</v>
      </c>
      <c r="D37" s="365">
        <v>505.59999999999997</v>
      </c>
      <c r="E37" s="365">
        <v>9.7809999999999988</v>
      </c>
      <c r="F37" s="365">
        <v>160.06071172875482</v>
      </c>
      <c r="G37" s="365">
        <v>263.20343970395879</v>
      </c>
      <c r="H37" s="436">
        <v>124.59396882201499</v>
      </c>
      <c r="I37" s="436">
        <v>0</v>
      </c>
      <c r="J37" s="436">
        <v>138.60947088194376</v>
      </c>
      <c r="K37" s="436">
        <v>0</v>
      </c>
      <c r="L37" s="151"/>
      <c r="M37"/>
      <c r="N37"/>
      <c r="O37"/>
      <c r="P37"/>
      <c r="Q37"/>
      <c r="R37"/>
      <c r="S37"/>
      <c r="T37"/>
      <c r="U37"/>
      <c r="V37"/>
      <c r="W37"/>
      <c r="X37"/>
      <c r="Y37"/>
    </row>
    <row r="38" spans="1:25" s="6" customFormat="1" ht="12" customHeight="1">
      <c r="A38" s="425" t="s">
        <v>126</v>
      </c>
      <c r="B38" s="430" t="s">
        <v>175</v>
      </c>
      <c r="C38" s="389" t="s">
        <v>22</v>
      </c>
      <c r="D38" s="365">
        <v>0</v>
      </c>
      <c r="E38" s="365">
        <v>0</v>
      </c>
      <c r="F38" s="365">
        <v>0</v>
      </c>
      <c r="G38" s="365">
        <v>0</v>
      </c>
      <c r="H38" s="434">
        <v>0</v>
      </c>
      <c r="I38" s="434">
        <v>0</v>
      </c>
      <c r="J38" s="434">
        <v>0</v>
      </c>
      <c r="K38" s="434">
        <v>0</v>
      </c>
      <c r="L38" s="151"/>
      <c r="M38"/>
      <c r="N38"/>
      <c r="O38"/>
      <c r="P38"/>
      <c r="Q38"/>
      <c r="R38"/>
      <c r="S38"/>
      <c r="T38"/>
      <c r="U38"/>
      <c r="V38"/>
      <c r="W38"/>
      <c r="X38"/>
      <c r="Y38"/>
    </row>
    <row r="39" spans="1:25" s="6" customFormat="1" ht="12" customHeight="1">
      <c r="A39" s="425" t="s">
        <v>127</v>
      </c>
      <c r="B39" s="430" t="s">
        <v>176</v>
      </c>
      <c r="C39" s="389" t="s">
        <v>22</v>
      </c>
      <c r="D39" s="161">
        <v>0</v>
      </c>
      <c r="E39" s="161">
        <v>0</v>
      </c>
      <c r="F39" s="161">
        <v>0</v>
      </c>
      <c r="G39" s="161">
        <v>6.4195960903404581</v>
      </c>
      <c r="H39" s="432">
        <v>3.0388772883418289</v>
      </c>
      <c r="I39" s="432">
        <v>0</v>
      </c>
      <c r="J39" s="432">
        <v>3.3807188019986283</v>
      </c>
      <c r="K39" s="432">
        <v>0</v>
      </c>
      <c r="L39" s="151"/>
      <c r="M39"/>
      <c r="N39"/>
      <c r="O39"/>
      <c r="P39"/>
      <c r="Q39"/>
      <c r="R39"/>
      <c r="S39"/>
      <c r="T39"/>
      <c r="U39"/>
      <c r="V39"/>
      <c r="W39"/>
      <c r="X39"/>
      <c r="Y39"/>
    </row>
    <row r="40" spans="1:25" ht="12" customHeight="1">
      <c r="A40" s="421" t="s">
        <v>108</v>
      </c>
      <c r="B40" s="427" t="s">
        <v>54</v>
      </c>
      <c r="C40" s="423" t="s">
        <v>75</v>
      </c>
      <c r="D40" s="161" t="s">
        <v>349</v>
      </c>
      <c r="E40" s="161" t="s">
        <v>349</v>
      </c>
      <c r="F40" s="161" t="s">
        <v>349</v>
      </c>
      <c r="G40" s="411">
        <v>1.1555272962612824</v>
      </c>
      <c r="H40" s="437">
        <v>0.54699791190152913</v>
      </c>
      <c r="I40" s="437">
        <v>0</v>
      </c>
      <c r="J40" s="437">
        <v>0.60852938435975279</v>
      </c>
      <c r="K40" s="437">
        <v>0</v>
      </c>
      <c r="L40" s="357"/>
      <c r="M40"/>
      <c r="N40"/>
      <c r="O40"/>
      <c r="P40"/>
      <c r="Q40"/>
      <c r="R40"/>
      <c r="S40"/>
      <c r="T40"/>
      <c r="U40"/>
      <c r="V40"/>
      <c r="W40"/>
      <c r="X40"/>
      <c r="Y40"/>
    </row>
    <row r="41" spans="1:25" ht="12" customHeight="1">
      <c r="A41" s="421" t="s">
        <v>110</v>
      </c>
      <c r="B41" s="427" t="s">
        <v>76</v>
      </c>
      <c r="C41" s="423" t="s">
        <v>22</v>
      </c>
      <c r="D41" s="161" t="s">
        <v>349</v>
      </c>
      <c r="E41" s="161" t="s">
        <v>349</v>
      </c>
      <c r="F41" s="161" t="s">
        <v>349</v>
      </c>
      <c r="G41" s="161" t="s">
        <v>349</v>
      </c>
      <c r="H41" s="433">
        <v>0</v>
      </c>
      <c r="I41" s="433">
        <v>0</v>
      </c>
      <c r="J41" s="433">
        <v>0</v>
      </c>
      <c r="K41" s="433">
        <v>0</v>
      </c>
      <c r="L41"/>
      <c r="M41"/>
      <c r="N41"/>
      <c r="O41"/>
      <c r="P41"/>
      <c r="Q41"/>
      <c r="R41"/>
      <c r="S41"/>
      <c r="T41"/>
      <c r="U41"/>
      <c r="V41"/>
      <c r="W41"/>
      <c r="X41"/>
      <c r="Y41"/>
    </row>
    <row r="42" spans="1:25" ht="12" customHeight="1">
      <c r="A42" s="421" t="s">
        <v>112</v>
      </c>
      <c r="B42" s="427" t="s">
        <v>77</v>
      </c>
      <c r="C42" s="423" t="s">
        <v>22</v>
      </c>
      <c r="D42" s="161" t="s">
        <v>349</v>
      </c>
      <c r="E42" s="161" t="s">
        <v>349</v>
      </c>
      <c r="F42" s="161" t="s">
        <v>349</v>
      </c>
      <c r="G42" s="161" t="s">
        <v>349</v>
      </c>
      <c r="H42" s="433">
        <v>0</v>
      </c>
      <c r="I42" s="433">
        <v>0</v>
      </c>
      <c r="J42" s="433">
        <v>0</v>
      </c>
      <c r="K42" s="433">
        <v>0</v>
      </c>
      <c r="L42"/>
      <c r="M42"/>
      <c r="N42"/>
      <c r="O42"/>
      <c r="P42"/>
      <c r="Q42"/>
      <c r="R42"/>
      <c r="S42"/>
      <c r="T42"/>
      <c r="U42"/>
      <c r="V42"/>
      <c r="W42"/>
      <c r="X42"/>
      <c r="Y42"/>
    </row>
    <row r="43" spans="1:25" ht="12" customHeight="1">
      <c r="A43" s="421" t="s">
        <v>114</v>
      </c>
      <c r="B43" s="427" t="s">
        <v>60</v>
      </c>
      <c r="C43" s="423" t="s">
        <v>22</v>
      </c>
      <c r="D43" s="161" t="s">
        <v>349</v>
      </c>
      <c r="E43" s="161" t="s">
        <v>349</v>
      </c>
      <c r="F43" s="161" t="s">
        <v>349</v>
      </c>
      <c r="G43" s="161" t="s">
        <v>349</v>
      </c>
      <c r="H43" s="433">
        <v>0</v>
      </c>
      <c r="I43" s="433">
        <v>0</v>
      </c>
      <c r="J43" s="433">
        <v>0</v>
      </c>
      <c r="K43" s="433">
        <v>0</v>
      </c>
      <c r="L43" s="355"/>
      <c r="M43"/>
      <c r="N43"/>
      <c r="O43"/>
      <c r="P43"/>
      <c r="Q43"/>
      <c r="R43"/>
      <c r="S43"/>
      <c r="T43"/>
      <c r="U43"/>
      <c r="V43"/>
      <c r="W43"/>
      <c r="X43"/>
      <c r="Y43"/>
    </row>
    <row r="44" spans="1:25" ht="12" customHeight="1">
      <c r="A44" s="421" t="s">
        <v>163</v>
      </c>
      <c r="B44" s="427" t="s">
        <v>78</v>
      </c>
      <c r="C44" s="423" t="s">
        <v>22</v>
      </c>
      <c r="D44" s="161" t="s">
        <v>349</v>
      </c>
      <c r="E44" s="161" t="s">
        <v>349</v>
      </c>
      <c r="F44" s="161" t="s">
        <v>349</v>
      </c>
      <c r="G44" s="411">
        <v>5.2640687940791757</v>
      </c>
      <c r="H44" s="434">
        <v>2.4918793764402998</v>
      </c>
      <c r="I44" s="434">
        <v>0</v>
      </c>
      <c r="J44" s="434">
        <v>2.7721894176388755</v>
      </c>
      <c r="K44" s="434">
        <v>0</v>
      </c>
      <c r="L44" s="357"/>
      <c r="M44"/>
      <c r="N44"/>
      <c r="O44"/>
      <c r="P44"/>
      <c r="Q44"/>
      <c r="R44"/>
      <c r="S44"/>
      <c r="T44"/>
      <c r="U44"/>
      <c r="V44"/>
      <c r="W44"/>
      <c r="X44"/>
      <c r="Y44"/>
    </row>
    <row r="45" spans="1:25" s="6" customFormat="1" ht="12" customHeight="1">
      <c r="A45" s="425" t="s">
        <v>135</v>
      </c>
      <c r="B45" s="430" t="s">
        <v>392</v>
      </c>
      <c r="C45" s="389" t="s">
        <v>22</v>
      </c>
      <c r="D45" s="365">
        <v>505.59999999999997</v>
      </c>
      <c r="E45" s="365">
        <v>9.7809999999999988</v>
      </c>
      <c r="F45" s="365">
        <v>160.06071172875482</v>
      </c>
      <c r="G45" s="365">
        <v>269.62303579429926</v>
      </c>
      <c r="H45" s="436">
        <v>127.63284611035681</v>
      </c>
      <c r="I45" s="436">
        <v>0</v>
      </c>
      <c r="J45" s="436">
        <v>141.99018968394239</v>
      </c>
      <c r="K45" s="436">
        <v>0</v>
      </c>
      <c r="L45" s="146"/>
      <c r="M45"/>
      <c r="N45"/>
      <c r="O45"/>
      <c r="P45"/>
      <c r="Q45"/>
      <c r="R45"/>
      <c r="S45"/>
      <c r="T45"/>
      <c r="U45"/>
      <c r="V45"/>
      <c r="W45"/>
      <c r="X45"/>
      <c r="Y45"/>
    </row>
    <row r="46" spans="1:25" s="6" customFormat="1" ht="24">
      <c r="A46" s="425" t="s">
        <v>136</v>
      </c>
      <c r="B46" s="460" t="s">
        <v>397</v>
      </c>
      <c r="C46" s="389" t="s">
        <v>64</v>
      </c>
      <c r="D46" s="365">
        <v>307.27399468955662</v>
      </c>
      <c r="E46" s="365">
        <v>9.3649615817315741</v>
      </c>
      <c r="F46" s="365">
        <v>103.39391752989685</v>
      </c>
      <c r="G46" s="365">
        <v>160.49773607658187</v>
      </c>
      <c r="H46" s="365">
        <v>138.95670599532809</v>
      </c>
      <c r="I46" s="365" t="s">
        <v>349</v>
      </c>
      <c r="J46" s="365">
        <v>186.48322150213735</v>
      </c>
      <c r="K46" s="365" t="s">
        <v>349</v>
      </c>
      <c r="L46" s="146"/>
      <c r="M46"/>
      <c r="N46" s="146"/>
      <c r="O46"/>
      <c r="P46"/>
      <c r="Q46"/>
      <c r="R46"/>
      <c r="S46"/>
      <c r="T46"/>
      <c r="U46"/>
      <c r="V46"/>
      <c r="W46"/>
      <c r="X46"/>
      <c r="Y46"/>
    </row>
    <row r="47" spans="1:25" s="7" customFormat="1" ht="16.5" customHeight="1">
      <c r="A47" s="458">
        <v>11</v>
      </c>
      <c r="B47" s="158" t="s">
        <v>177</v>
      </c>
      <c r="C47" s="459" t="s">
        <v>6</v>
      </c>
      <c r="D47" s="413">
        <v>1985.9650000000001</v>
      </c>
      <c r="E47" s="413">
        <v>1353.777</v>
      </c>
      <c r="F47" s="413">
        <v>1595.117</v>
      </c>
      <c r="G47" s="413">
        <v>1736.5370214058805</v>
      </c>
      <c r="H47" s="438">
        <v>949.4654175406182</v>
      </c>
      <c r="I47" s="438">
        <v>0</v>
      </c>
      <c r="J47" s="438">
        <v>787.07160386526277</v>
      </c>
      <c r="K47" s="438">
        <v>0</v>
      </c>
      <c r="L47" s="146"/>
      <c r="M47"/>
      <c r="N47"/>
      <c r="O47"/>
      <c r="P47"/>
      <c r="Q47"/>
      <c r="R47"/>
      <c r="S47"/>
      <c r="T47"/>
      <c r="U47"/>
      <c r="V47"/>
      <c r="W47"/>
      <c r="X47"/>
      <c r="Y47"/>
    </row>
    <row r="48" spans="1:25" ht="12" customHeight="1">
      <c r="A48" s="421" t="s">
        <v>82</v>
      </c>
      <c r="B48" s="431" t="s">
        <v>80</v>
      </c>
      <c r="C48" s="423" t="s">
        <v>6</v>
      </c>
      <c r="D48" s="456">
        <v>1985.9650000000001</v>
      </c>
      <c r="E48" s="412">
        <v>1353.777</v>
      </c>
      <c r="F48" s="412">
        <v>1595.117</v>
      </c>
      <c r="G48" s="412">
        <v>1736.5370214058805</v>
      </c>
      <c r="H48" s="433">
        <v>949.4654175406182</v>
      </c>
      <c r="I48" s="433">
        <v>0</v>
      </c>
      <c r="J48" s="433">
        <v>787.07160386526277</v>
      </c>
      <c r="K48" s="433">
        <v>0</v>
      </c>
      <c r="L48" s="146"/>
      <c r="M48"/>
      <c r="N48"/>
      <c r="O48"/>
      <c r="P48"/>
      <c r="Q48"/>
      <c r="R48"/>
      <c r="S48"/>
      <c r="T48"/>
      <c r="U48"/>
      <c r="V48"/>
      <c r="W48"/>
      <c r="X48"/>
      <c r="Y48"/>
    </row>
    <row r="49" spans="1:25" ht="12" customHeight="1">
      <c r="A49" s="421" t="s">
        <v>83</v>
      </c>
      <c r="B49" s="427" t="s">
        <v>118</v>
      </c>
      <c r="C49" s="423" t="s">
        <v>6</v>
      </c>
      <c r="D49" s="456">
        <v>0</v>
      </c>
      <c r="E49" s="412">
        <v>0</v>
      </c>
      <c r="F49" s="412">
        <v>0</v>
      </c>
      <c r="G49" s="412">
        <v>0</v>
      </c>
      <c r="H49" s="433">
        <v>0</v>
      </c>
      <c r="I49" s="433">
        <v>0</v>
      </c>
      <c r="J49" s="433">
        <v>0</v>
      </c>
      <c r="K49" s="433">
        <v>0</v>
      </c>
      <c r="L49" s="146"/>
      <c r="M49"/>
      <c r="N49"/>
      <c r="O49"/>
      <c r="P49"/>
      <c r="Q49"/>
      <c r="R49"/>
      <c r="S49"/>
      <c r="T49"/>
      <c r="U49"/>
      <c r="V49"/>
      <c r="W49"/>
      <c r="X49"/>
      <c r="Y49"/>
    </row>
    <row r="50" spans="1:25" ht="12" customHeight="1">
      <c r="A50" s="421" t="s">
        <v>138</v>
      </c>
      <c r="B50" s="428" t="s">
        <v>178</v>
      </c>
      <c r="C50" s="423" t="s">
        <v>6</v>
      </c>
      <c r="D50" s="457">
        <v>340.53</v>
      </c>
      <c r="E50" s="413">
        <v>309.35399999999998</v>
      </c>
      <c r="F50" s="413">
        <v>47.05</v>
      </c>
      <c r="G50" s="413">
        <v>56.62</v>
      </c>
      <c r="H50" s="438">
        <v>30.957417540618053</v>
      </c>
      <c r="I50" s="438">
        <v>0</v>
      </c>
      <c r="J50" s="438">
        <v>25.662582459381944</v>
      </c>
      <c r="K50" s="438">
        <v>0</v>
      </c>
      <c r="L50" s="146"/>
      <c r="M50"/>
      <c r="N50"/>
      <c r="O50"/>
      <c r="P50"/>
      <c r="Q50"/>
      <c r="R50"/>
      <c r="S50"/>
      <c r="T50"/>
      <c r="U50"/>
      <c r="V50"/>
      <c r="W50"/>
      <c r="X50"/>
      <c r="Y50"/>
    </row>
    <row r="51" spans="1:25" ht="12" customHeight="1">
      <c r="A51" s="159" t="s">
        <v>84</v>
      </c>
      <c r="B51" s="158" t="s">
        <v>80</v>
      </c>
      <c r="C51" s="160" t="s">
        <v>6</v>
      </c>
      <c r="D51" s="456">
        <v>340.53</v>
      </c>
      <c r="E51" s="412">
        <v>309.35399999999998</v>
      </c>
      <c r="F51" s="412">
        <v>47.05</v>
      </c>
      <c r="G51" s="412">
        <v>56.62</v>
      </c>
      <c r="H51" s="433">
        <v>30.957417540618053</v>
      </c>
      <c r="I51" s="433">
        <v>0</v>
      </c>
      <c r="J51" s="433">
        <v>25.662582459381944</v>
      </c>
      <c r="K51" s="433">
        <v>0</v>
      </c>
      <c r="L51" s="146"/>
      <c r="M51"/>
      <c r="N51"/>
      <c r="O51"/>
      <c r="P51"/>
      <c r="Q51"/>
      <c r="R51"/>
      <c r="S51"/>
      <c r="T51"/>
      <c r="U51"/>
      <c r="V51"/>
      <c r="W51"/>
      <c r="X51"/>
      <c r="Y51"/>
    </row>
    <row r="52" spans="1:25" ht="12" customHeight="1">
      <c r="A52" s="159" t="s">
        <v>85</v>
      </c>
      <c r="B52" s="424" t="s">
        <v>179</v>
      </c>
      <c r="C52" s="160" t="s">
        <v>6</v>
      </c>
      <c r="D52" s="456">
        <v>0</v>
      </c>
      <c r="E52" s="412">
        <v>0</v>
      </c>
      <c r="F52" s="412">
        <v>0</v>
      </c>
      <c r="G52" s="412">
        <v>0</v>
      </c>
      <c r="H52" s="433">
        <v>0</v>
      </c>
      <c r="I52" s="433">
        <v>0</v>
      </c>
      <c r="J52" s="433">
        <v>0</v>
      </c>
      <c r="K52" s="433">
        <v>0</v>
      </c>
      <c r="L52" s="146"/>
      <c r="M52"/>
      <c r="N52"/>
      <c r="O52"/>
      <c r="P52"/>
      <c r="Q52"/>
      <c r="R52"/>
      <c r="S52"/>
      <c r="T52"/>
      <c r="U52"/>
      <c r="V52"/>
      <c r="W52"/>
      <c r="X52"/>
      <c r="Y52"/>
    </row>
    <row r="53" spans="1:25" ht="12" customHeight="1">
      <c r="A53" s="159" t="s">
        <v>139</v>
      </c>
      <c r="B53" s="158" t="s">
        <v>188</v>
      </c>
      <c r="C53" s="160" t="s">
        <v>6</v>
      </c>
      <c r="D53" s="457">
        <v>1645.4369999999999</v>
      </c>
      <c r="E53" s="413">
        <v>1044.425</v>
      </c>
      <c r="F53" s="413">
        <v>1548.067</v>
      </c>
      <c r="G53" s="413">
        <v>1679.9179999999999</v>
      </c>
      <c r="H53" s="438">
        <v>918.50799999999992</v>
      </c>
      <c r="I53" s="438">
        <v>0</v>
      </c>
      <c r="J53" s="438">
        <v>761.41</v>
      </c>
      <c r="K53" s="438">
        <v>0</v>
      </c>
      <c r="L53" s="146"/>
      <c r="M53"/>
      <c r="N53"/>
      <c r="O53"/>
      <c r="P53"/>
      <c r="Q53"/>
      <c r="R53"/>
      <c r="S53"/>
      <c r="T53"/>
      <c r="U53"/>
      <c r="V53"/>
      <c r="W53"/>
      <c r="X53"/>
      <c r="Y53"/>
    </row>
    <row r="54" spans="1:25" ht="12" customHeight="1">
      <c r="A54" s="159" t="s">
        <v>180</v>
      </c>
      <c r="B54" s="158" t="s">
        <v>189</v>
      </c>
      <c r="C54" s="160" t="s">
        <v>6</v>
      </c>
      <c r="D54" s="414">
        <v>0</v>
      </c>
      <c r="E54" s="414">
        <v>0</v>
      </c>
      <c r="F54" s="414">
        <v>0</v>
      </c>
      <c r="G54" s="414">
        <v>0</v>
      </c>
      <c r="H54" s="433">
        <v>0</v>
      </c>
      <c r="I54" s="433">
        <v>0</v>
      </c>
      <c r="J54" s="433">
        <v>0</v>
      </c>
      <c r="K54" s="433">
        <v>0</v>
      </c>
      <c r="L54" s="146"/>
      <c r="M54"/>
      <c r="N54"/>
      <c r="O54"/>
      <c r="P54"/>
      <c r="Q54"/>
      <c r="R54"/>
      <c r="S54"/>
      <c r="T54"/>
      <c r="U54"/>
      <c r="V54"/>
      <c r="W54"/>
      <c r="X54"/>
      <c r="Y54"/>
    </row>
    <row r="55" spans="1:25" ht="12" customHeight="1">
      <c r="A55" s="159" t="s">
        <v>181</v>
      </c>
      <c r="B55" s="158" t="s">
        <v>86</v>
      </c>
      <c r="C55" s="160" t="s">
        <v>6</v>
      </c>
      <c r="D55" s="412"/>
      <c r="E55" s="412">
        <v>0</v>
      </c>
      <c r="F55" s="412">
        <v>0</v>
      </c>
      <c r="G55" s="412">
        <v>0</v>
      </c>
      <c r="H55" s="433">
        <v>0</v>
      </c>
      <c r="I55" s="433">
        <v>0</v>
      </c>
      <c r="J55" s="433">
        <v>0</v>
      </c>
      <c r="K55" s="433">
        <v>0</v>
      </c>
      <c r="L55" s="146"/>
      <c r="M55"/>
      <c r="N55"/>
      <c r="O55"/>
      <c r="P55"/>
      <c r="Q55"/>
      <c r="R55"/>
      <c r="S55"/>
      <c r="T55"/>
      <c r="U55"/>
      <c r="V55"/>
      <c r="W55"/>
      <c r="X55"/>
      <c r="Y55"/>
    </row>
    <row r="56" spans="1:25" ht="24">
      <c r="A56" s="159" t="s">
        <v>182</v>
      </c>
      <c r="B56" s="158" t="s">
        <v>190</v>
      </c>
      <c r="C56" s="160" t="s">
        <v>6</v>
      </c>
      <c r="D56" s="412">
        <v>1645.4369999999999</v>
      </c>
      <c r="E56" s="412">
        <v>1044.425</v>
      </c>
      <c r="F56" s="412">
        <v>1548.067</v>
      </c>
      <c r="G56" s="413">
        <v>1679.9179999999999</v>
      </c>
      <c r="H56" s="438">
        <v>918.50799999999992</v>
      </c>
      <c r="I56" s="438">
        <v>0</v>
      </c>
      <c r="J56" s="438">
        <v>761.41</v>
      </c>
      <c r="K56" s="438">
        <v>0</v>
      </c>
      <c r="L56" s="146"/>
      <c r="M56"/>
      <c r="N56"/>
      <c r="O56"/>
      <c r="P56"/>
      <c r="Q56"/>
      <c r="R56"/>
      <c r="S56"/>
      <c r="T56"/>
      <c r="U56"/>
      <c r="V56"/>
      <c r="W56"/>
      <c r="X56"/>
      <c r="Y56"/>
    </row>
    <row r="57" spans="1:25" ht="12" hidden="1" customHeight="1">
      <c r="A57" s="159" t="s">
        <v>183</v>
      </c>
      <c r="B57" s="158" t="s">
        <v>0</v>
      </c>
      <c r="C57" s="160" t="s">
        <v>6</v>
      </c>
      <c r="D57" s="412">
        <v>754.745</v>
      </c>
      <c r="E57" s="412">
        <v>433.77</v>
      </c>
      <c r="F57" s="412">
        <v>763</v>
      </c>
      <c r="G57" s="412">
        <v>918.50799999999992</v>
      </c>
      <c r="H57" s="370">
        <v>918.50799999999992</v>
      </c>
      <c r="I57" s="369"/>
      <c r="J57" s="369"/>
      <c r="K57" s="369"/>
      <c r="L57" s="146"/>
      <c r="M57"/>
      <c r="N57"/>
      <c r="O57"/>
      <c r="P57"/>
      <c r="Q57"/>
      <c r="R57"/>
      <c r="S57"/>
      <c r="T57"/>
      <c r="U57"/>
      <c r="V57"/>
      <c r="W57"/>
      <c r="X57"/>
      <c r="Y57"/>
    </row>
    <row r="58" spans="1:25" ht="12" hidden="1" customHeight="1">
      <c r="A58" s="159" t="s">
        <v>184</v>
      </c>
      <c r="B58" s="158" t="s">
        <v>123</v>
      </c>
      <c r="C58" s="160" t="s">
        <v>6</v>
      </c>
      <c r="D58" s="412">
        <v>0</v>
      </c>
      <c r="E58" s="412">
        <v>0</v>
      </c>
      <c r="F58" s="412">
        <v>0</v>
      </c>
      <c r="G58" s="412">
        <v>0</v>
      </c>
      <c r="H58" s="369"/>
      <c r="I58" s="370">
        <v>0</v>
      </c>
      <c r="J58" s="369"/>
      <c r="K58" s="369"/>
      <c r="L58" s="146"/>
      <c r="M58"/>
      <c r="N58"/>
      <c r="O58"/>
      <c r="P58"/>
      <c r="Q58"/>
      <c r="R58"/>
      <c r="S58"/>
      <c r="T58"/>
      <c r="U58"/>
      <c r="V58"/>
      <c r="W58"/>
      <c r="X58"/>
      <c r="Y58"/>
    </row>
    <row r="59" spans="1:25" ht="12" hidden="1" customHeight="1">
      <c r="A59" s="159" t="s">
        <v>185</v>
      </c>
      <c r="B59" s="158" t="s">
        <v>389</v>
      </c>
      <c r="C59" s="160" t="s">
        <v>6</v>
      </c>
      <c r="D59" s="412">
        <v>890.69200000000001</v>
      </c>
      <c r="E59" s="412">
        <v>610.65499999999997</v>
      </c>
      <c r="F59" s="412">
        <v>785.06700000000001</v>
      </c>
      <c r="G59" s="412">
        <v>761.41</v>
      </c>
      <c r="H59" s="369"/>
      <c r="I59" s="369"/>
      <c r="J59" s="370">
        <v>761.41</v>
      </c>
      <c r="K59" s="369"/>
      <c r="L59" s="146"/>
      <c r="M59"/>
      <c r="N59"/>
      <c r="O59"/>
      <c r="P59"/>
      <c r="Q59"/>
      <c r="R59"/>
      <c r="S59"/>
      <c r="T59"/>
      <c r="U59"/>
      <c r="V59"/>
      <c r="W59"/>
      <c r="X59"/>
      <c r="Y59"/>
    </row>
    <row r="60" spans="1:25" ht="12" hidden="1" customHeight="1">
      <c r="A60" s="159" t="s">
        <v>186</v>
      </c>
      <c r="B60" s="158" t="s">
        <v>97</v>
      </c>
      <c r="C60" s="160" t="s">
        <v>6</v>
      </c>
      <c r="D60" s="412">
        <v>0</v>
      </c>
      <c r="E60" s="412">
        <v>0</v>
      </c>
      <c r="F60" s="412">
        <v>0</v>
      </c>
      <c r="G60" s="412">
        <v>0</v>
      </c>
      <c r="H60" s="369"/>
      <c r="I60" s="369"/>
      <c r="J60" s="369"/>
      <c r="K60" s="370">
        <v>0</v>
      </c>
      <c r="L60" s="146"/>
      <c r="M60"/>
      <c r="N60"/>
      <c r="O60"/>
      <c r="P60"/>
      <c r="Q60"/>
      <c r="R60"/>
      <c r="S60"/>
      <c r="T60"/>
      <c r="U60"/>
      <c r="V60"/>
      <c r="W60"/>
      <c r="X60"/>
      <c r="Y60"/>
    </row>
    <row r="61" spans="1:25" ht="24">
      <c r="A61" s="421" t="s">
        <v>140</v>
      </c>
      <c r="B61" s="431" t="s">
        <v>89</v>
      </c>
      <c r="C61" s="423" t="s">
        <v>6</v>
      </c>
      <c r="D61" s="415" t="s">
        <v>349</v>
      </c>
      <c r="E61" s="415" t="s">
        <v>349</v>
      </c>
      <c r="F61" s="415" t="s">
        <v>349</v>
      </c>
      <c r="G61" s="415" t="s">
        <v>349</v>
      </c>
      <c r="H61" s="415" t="s">
        <v>349</v>
      </c>
      <c r="I61" s="415" t="s">
        <v>349</v>
      </c>
      <c r="J61" s="415" t="s">
        <v>349</v>
      </c>
      <c r="K61" s="415" t="s">
        <v>349</v>
      </c>
      <c r="L61" s="146"/>
      <c r="M61"/>
      <c r="N61"/>
      <c r="O61"/>
      <c r="P61"/>
      <c r="Q61"/>
      <c r="R61"/>
      <c r="S61"/>
      <c r="T61"/>
      <c r="U61"/>
      <c r="V61"/>
      <c r="W61"/>
      <c r="X61"/>
      <c r="Y61"/>
    </row>
    <row r="62" spans="1:25" ht="24">
      <c r="A62" s="421" t="s">
        <v>141</v>
      </c>
      <c r="B62" s="427" t="s">
        <v>187</v>
      </c>
      <c r="C62" s="423" t="s">
        <v>64</v>
      </c>
      <c r="D62" s="415" t="s">
        <v>349</v>
      </c>
      <c r="E62" s="415" t="s">
        <v>349</v>
      </c>
      <c r="F62" s="415" t="s">
        <v>349</v>
      </c>
      <c r="G62" s="415" t="s">
        <v>349</v>
      </c>
      <c r="H62" s="415" t="s">
        <v>349</v>
      </c>
      <c r="I62" s="415" t="s">
        <v>349</v>
      </c>
      <c r="J62" s="415" t="s">
        <v>349</v>
      </c>
      <c r="K62" s="415" t="s">
        <v>349</v>
      </c>
      <c r="L62" s="146"/>
      <c r="M62"/>
      <c r="N62"/>
      <c r="O62"/>
      <c r="P62"/>
      <c r="Q62"/>
      <c r="R62"/>
      <c r="S62"/>
      <c r="T62"/>
      <c r="U62"/>
      <c r="V62"/>
      <c r="W62"/>
      <c r="X62"/>
      <c r="Y62"/>
    </row>
    <row r="63" spans="1:25">
      <c r="A63" s="73"/>
      <c r="B63" s="74"/>
      <c r="C63" s="42"/>
      <c r="D63" s="43"/>
      <c r="E63" s="43"/>
      <c r="F63" s="43"/>
      <c r="G63" s="43"/>
      <c r="H63"/>
      <c r="I63"/>
      <c r="J63"/>
      <c r="K63"/>
      <c r="L63"/>
      <c r="M63"/>
      <c r="N63"/>
      <c r="O63"/>
      <c r="P63"/>
      <c r="Q63"/>
      <c r="R63"/>
      <c r="S63"/>
      <c r="T63"/>
      <c r="U63"/>
      <c r="V63"/>
      <c r="W63"/>
      <c r="X63"/>
      <c r="Y63"/>
    </row>
    <row r="64" spans="1:25">
      <c r="A64" s="121" t="s">
        <v>68</v>
      </c>
      <c r="B64" s="16"/>
      <c r="C64" s="8"/>
      <c r="D64" s="8"/>
      <c r="E64" s="8"/>
      <c r="F64" s="8"/>
      <c r="G64" s="8"/>
      <c r="H64"/>
      <c r="I64"/>
      <c r="J64"/>
      <c r="K64"/>
      <c r="L64"/>
      <c r="M64"/>
      <c r="N64"/>
      <c r="O64"/>
      <c r="P64"/>
      <c r="Q64"/>
      <c r="R64"/>
      <c r="S64"/>
      <c r="T64"/>
      <c r="U64"/>
      <c r="V64"/>
      <c r="W64"/>
      <c r="X64"/>
      <c r="Y64"/>
    </row>
    <row r="65" spans="2:25">
      <c r="H65"/>
      <c r="I65"/>
      <c r="J65"/>
      <c r="K65"/>
      <c r="L65"/>
      <c r="M65"/>
      <c r="N65"/>
      <c r="O65"/>
      <c r="P65"/>
      <c r="Q65"/>
      <c r="R65"/>
      <c r="S65"/>
      <c r="T65"/>
      <c r="U65"/>
      <c r="V65"/>
      <c r="W65"/>
      <c r="X65"/>
      <c r="Y65"/>
    </row>
    <row r="66" spans="2:25" ht="17.25" customHeight="1">
      <c r="B66" s="130" t="s">
        <v>348</v>
      </c>
      <c r="C66" s="500" t="s">
        <v>191</v>
      </c>
      <c r="D66" s="501"/>
      <c r="E66" s="22"/>
      <c r="F66" s="133" t="s">
        <v>641</v>
      </c>
      <c r="G66" s="132"/>
      <c r="H66"/>
      <c r="I66"/>
      <c r="J66"/>
      <c r="K66"/>
      <c r="L66"/>
      <c r="M66"/>
      <c r="N66"/>
      <c r="O66"/>
      <c r="P66"/>
      <c r="Q66"/>
      <c r="R66"/>
      <c r="S66"/>
      <c r="T66"/>
      <c r="U66"/>
      <c r="V66"/>
      <c r="W66"/>
      <c r="X66"/>
      <c r="Y66"/>
    </row>
    <row r="67" spans="2:25" ht="25.5" customHeight="1">
      <c r="B67" s="23" t="s">
        <v>171</v>
      </c>
      <c r="C67" s="485" t="s">
        <v>149</v>
      </c>
      <c r="D67" s="486"/>
      <c r="E67" s="23"/>
      <c r="F67" s="485" t="s">
        <v>169</v>
      </c>
      <c r="G67" s="485"/>
      <c r="H67"/>
      <c r="I67"/>
      <c r="J67"/>
      <c r="K67"/>
      <c r="L67"/>
      <c r="M67"/>
      <c r="N67"/>
      <c r="O67"/>
      <c r="P67"/>
      <c r="Q67"/>
      <c r="R67"/>
      <c r="S67"/>
      <c r="T67"/>
      <c r="U67"/>
      <c r="V67"/>
      <c r="W67"/>
      <c r="X67"/>
      <c r="Y67"/>
    </row>
    <row r="68" spans="2:25">
      <c r="H68"/>
      <c r="I68"/>
      <c r="J68"/>
      <c r="K68"/>
      <c r="L68"/>
      <c r="M68"/>
      <c r="N68"/>
      <c r="O68"/>
      <c r="P68"/>
      <c r="Q68"/>
      <c r="R68"/>
      <c r="S68"/>
      <c r="T68"/>
      <c r="U68"/>
      <c r="V68"/>
      <c r="W68"/>
      <c r="X68"/>
      <c r="Y68"/>
    </row>
    <row r="69" spans="2:25">
      <c r="H69"/>
      <c r="I69"/>
      <c r="J69"/>
      <c r="K69"/>
      <c r="L69"/>
      <c r="M69"/>
      <c r="N69"/>
      <c r="O69"/>
      <c r="P69"/>
      <c r="Q69"/>
      <c r="R69"/>
      <c r="S69"/>
      <c r="T69"/>
      <c r="U69"/>
      <c r="V69"/>
      <c r="W69"/>
      <c r="X69"/>
      <c r="Y69"/>
    </row>
    <row r="70" spans="2:25">
      <c r="H70"/>
      <c r="I70"/>
      <c r="J70"/>
      <c r="K70"/>
      <c r="L70"/>
      <c r="M70"/>
      <c r="N70"/>
      <c r="O70"/>
      <c r="P70"/>
      <c r="Q70"/>
      <c r="R70"/>
      <c r="S70"/>
      <c r="T70"/>
      <c r="U70"/>
      <c r="V70"/>
      <c r="W70"/>
      <c r="X70"/>
      <c r="Y70"/>
    </row>
    <row r="71" spans="2:25">
      <c r="H71"/>
      <c r="I71"/>
      <c r="J71"/>
      <c r="K71"/>
      <c r="L71"/>
      <c r="M71"/>
      <c r="N71"/>
      <c r="O71"/>
      <c r="P71"/>
      <c r="Q71"/>
      <c r="R71"/>
      <c r="S71"/>
      <c r="T71"/>
      <c r="U71"/>
      <c r="V71"/>
      <c r="W71"/>
      <c r="X71"/>
      <c r="Y71"/>
    </row>
    <row r="72" spans="2:25">
      <c r="H72"/>
      <c r="I72"/>
      <c r="J72"/>
      <c r="K72"/>
      <c r="L72"/>
      <c r="M72"/>
      <c r="N72"/>
      <c r="O72"/>
      <c r="P72"/>
      <c r="Q72"/>
      <c r="R72"/>
      <c r="S72"/>
      <c r="T72"/>
      <c r="U72"/>
      <c r="V72"/>
      <c r="W72"/>
      <c r="X72"/>
      <c r="Y72"/>
    </row>
  </sheetData>
  <mergeCells count="16">
    <mergeCell ref="F1:G1"/>
    <mergeCell ref="B2:F2"/>
    <mergeCell ref="B3:F3"/>
    <mergeCell ref="A6:G6"/>
    <mergeCell ref="C66:D66"/>
    <mergeCell ref="H7:K8"/>
    <mergeCell ref="C67:D67"/>
    <mergeCell ref="A7:A9"/>
    <mergeCell ref="B7:B9"/>
    <mergeCell ref="C7:C9"/>
    <mergeCell ref="D7:G7"/>
    <mergeCell ref="D8:D9"/>
    <mergeCell ref="E8:E9"/>
    <mergeCell ref="F8:F9"/>
    <mergeCell ref="G8:G9"/>
    <mergeCell ref="F67:G67"/>
  </mergeCells>
  <conditionalFormatting sqref="B1">
    <cfRule type="containsText" dxfId="3" priority="1" operator="containsText" text="Для корек">
      <formula>NOT(ISERROR(SEARCH("Для корек",B1)))</formula>
    </cfRule>
  </conditionalFormatting>
  <pageMargins left="0.27559055118110237" right="0.27559055118110237" top="0.27559055118110237" bottom="0.23622047244094491" header="0.31496062992125984" footer="0.31496062992125984"/>
  <pageSetup paperSize="9" scale="92" fitToHeight="0" orientation="landscape" r:id="rId1"/>
</worksheet>
</file>

<file path=xl/worksheets/sheet4.xml><?xml version="1.0" encoding="utf-8"?>
<worksheet xmlns="http://schemas.openxmlformats.org/spreadsheetml/2006/main" xmlns:r="http://schemas.openxmlformats.org/officeDocument/2006/relationships">
  <sheetPr>
    <tabColor theme="5" tint="0.79998168889431442"/>
    <pageSetUpPr fitToPage="1"/>
  </sheetPr>
  <dimension ref="A1:X52"/>
  <sheetViews>
    <sheetView zoomScaleNormal="100" zoomScaleSheetLayoutView="90" workbookViewId="0">
      <pane xSplit="3" ySplit="10" topLeftCell="D11" activePane="bottomRight" state="frozen"/>
      <selection activeCell="C32" sqref="C32"/>
      <selection pane="topRight" activeCell="C32" sqref="C32"/>
      <selection pane="bottomLeft" activeCell="C32" sqref="C32"/>
      <selection pane="bottomRight" activeCell="J33" sqref="J33"/>
    </sheetView>
  </sheetViews>
  <sheetFormatPr defaultColWidth="9.140625" defaultRowHeight="15"/>
  <cols>
    <col min="1" max="1" width="5.42578125" style="2" customWidth="1"/>
    <col min="2" max="2" width="47.7109375" style="2" customWidth="1"/>
    <col min="3" max="3" width="7.5703125" style="2" customWidth="1"/>
    <col min="4" max="6" width="10.140625" style="2" customWidth="1"/>
    <col min="7" max="7" width="11.42578125" style="2" customWidth="1"/>
    <col min="8" max="8" width="8.85546875" style="2" customWidth="1"/>
    <col min="9" max="11" width="7.140625" style="2" customWidth="1"/>
    <col min="12" max="12" width="9.140625" style="2" customWidth="1"/>
    <col min="13" max="15" width="7.140625" style="2" customWidth="1"/>
    <col min="16" max="16" width="9.85546875" style="2" customWidth="1"/>
    <col min="17" max="19" width="7.140625" style="2" customWidth="1"/>
    <col min="20" max="20" width="9.28515625" style="2" customWidth="1"/>
    <col min="21" max="23" width="7.140625" style="2" customWidth="1"/>
    <col min="24" max="16384" width="9.140625" style="2"/>
  </cols>
  <sheetData>
    <row r="1" spans="1:24" ht="14.45" customHeight="1">
      <c r="A1" s="63"/>
      <c r="B1" s="60"/>
      <c r="C1" s="64"/>
      <c r="E1" s="128"/>
      <c r="F1" s="128"/>
      <c r="G1" s="123" t="s">
        <v>378</v>
      </c>
      <c r="H1"/>
      <c r="I1"/>
      <c r="J1"/>
      <c r="K1"/>
      <c r="L1"/>
      <c r="M1"/>
      <c r="N1"/>
      <c r="O1"/>
      <c r="P1"/>
      <c r="Q1"/>
      <c r="R1"/>
      <c r="S1"/>
      <c r="T1"/>
      <c r="U1"/>
      <c r="V1"/>
      <c r="W1"/>
      <c r="X1"/>
    </row>
    <row r="2" spans="1:24" ht="15.75" customHeight="1">
      <c r="A2" s="116"/>
      <c r="B2" s="504" t="s">
        <v>375</v>
      </c>
      <c r="C2" s="504"/>
      <c r="D2" s="504"/>
      <c r="E2" s="504"/>
      <c r="F2" s="504"/>
      <c r="G2" s="117"/>
      <c r="H2"/>
      <c r="I2"/>
      <c r="J2"/>
      <c r="K2"/>
      <c r="L2"/>
      <c r="M2"/>
      <c r="N2"/>
      <c r="O2"/>
      <c r="P2"/>
      <c r="Q2"/>
      <c r="R2"/>
      <c r="S2"/>
      <c r="T2"/>
      <c r="U2"/>
      <c r="V2"/>
      <c r="W2"/>
      <c r="X2"/>
    </row>
    <row r="3" spans="1:24" ht="15" customHeight="1">
      <c r="A3" s="116"/>
      <c r="B3" s="497" t="s">
        <v>193</v>
      </c>
      <c r="C3" s="497"/>
      <c r="D3" s="497"/>
      <c r="E3" s="497"/>
      <c r="F3" s="497"/>
      <c r="G3" s="118"/>
      <c r="H3"/>
      <c r="I3"/>
      <c r="J3"/>
      <c r="K3"/>
      <c r="L3"/>
      <c r="M3"/>
      <c r="N3"/>
      <c r="O3"/>
      <c r="P3"/>
      <c r="Q3"/>
      <c r="R3"/>
      <c r="S3"/>
      <c r="T3"/>
      <c r="U3"/>
      <c r="V3"/>
      <c r="W3"/>
      <c r="X3"/>
    </row>
    <row r="4" spans="1:24" ht="30.6" customHeight="1">
      <c r="A4" s="367" t="s">
        <v>636</v>
      </c>
      <c r="B4" s="126"/>
      <c r="C4" s="126"/>
      <c r="D4" s="126"/>
      <c r="E4" s="126"/>
      <c r="F4" s="126"/>
      <c r="G4" s="126"/>
      <c r="H4"/>
      <c r="I4"/>
      <c r="J4"/>
      <c r="K4"/>
      <c r="L4"/>
      <c r="M4"/>
      <c r="N4"/>
      <c r="O4"/>
      <c r="P4"/>
      <c r="Q4"/>
      <c r="R4"/>
      <c r="S4"/>
      <c r="T4"/>
      <c r="U4"/>
      <c r="V4"/>
      <c r="W4"/>
      <c r="X4"/>
    </row>
    <row r="5" spans="1:24">
      <c r="A5" s="126" t="s">
        <v>643</v>
      </c>
      <c r="B5" s="129"/>
      <c r="C5" s="129"/>
      <c r="D5" s="129"/>
      <c r="E5" s="129"/>
      <c r="F5" s="129"/>
      <c r="G5" s="118"/>
      <c r="H5"/>
      <c r="I5"/>
      <c r="J5"/>
      <c r="K5"/>
      <c r="L5"/>
      <c r="M5"/>
      <c r="N5"/>
      <c r="O5"/>
      <c r="P5"/>
      <c r="Q5"/>
      <c r="R5"/>
      <c r="S5"/>
      <c r="T5"/>
      <c r="U5"/>
      <c r="V5"/>
      <c r="W5"/>
      <c r="X5"/>
    </row>
    <row r="6" spans="1:24">
      <c r="A6" s="508" t="s">
        <v>151</v>
      </c>
      <c r="B6" s="509"/>
      <c r="C6" s="509"/>
      <c r="D6" s="509"/>
      <c r="E6" s="509"/>
      <c r="F6" s="509"/>
      <c r="G6" s="509"/>
      <c r="H6"/>
      <c r="I6"/>
      <c r="J6"/>
      <c r="K6"/>
      <c r="L6"/>
      <c r="M6"/>
      <c r="N6"/>
      <c r="O6"/>
      <c r="P6"/>
      <c r="Q6"/>
      <c r="R6"/>
      <c r="S6"/>
      <c r="T6"/>
      <c r="U6"/>
      <c r="V6"/>
      <c r="W6"/>
      <c r="X6"/>
    </row>
    <row r="7" spans="1:24" ht="24.75" customHeight="1">
      <c r="A7" s="505" t="s">
        <v>4</v>
      </c>
      <c r="B7" s="506" t="s">
        <v>5</v>
      </c>
      <c r="C7" s="507" t="s">
        <v>17</v>
      </c>
      <c r="D7" s="484" t="s">
        <v>69</v>
      </c>
      <c r="E7" s="484"/>
      <c r="F7" s="484"/>
      <c r="G7" s="484"/>
      <c r="H7"/>
      <c r="I7"/>
      <c r="J7"/>
      <c r="K7"/>
      <c r="L7"/>
      <c r="M7"/>
      <c r="N7"/>
      <c r="O7"/>
      <c r="P7"/>
      <c r="Q7"/>
      <c r="R7"/>
      <c r="S7"/>
      <c r="T7"/>
      <c r="U7"/>
      <c r="V7"/>
      <c r="W7"/>
      <c r="X7"/>
    </row>
    <row r="8" spans="1:24" ht="45">
      <c r="A8" s="505"/>
      <c r="B8" s="506"/>
      <c r="C8" s="507"/>
      <c r="D8" s="10" t="s">
        <v>194</v>
      </c>
      <c r="E8" s="10" t="s">
        <v>153</v>
      </c>
      <c r="F8" s="10" t="s">
        <v>154</v>
      </c>
      <c r="G8" s="10" t="s">
        <v>146</v>
      </c>
      <c r="H8"/>
      <c r="I8"/>
      <c r="J8"/>
      <c r="K8"/>
      <c r="L8"/>
      <c r="M8"/>
      <c r="N8"/>
      <c r="O8"/>
      <c r="P8"/>
      <c r="Q8"/>
      <c r="R8"/>
      <c r="S8"/>
      <c r="T8"/>
      <c r="U8"/>
      <c r="V8"/>
      <c r="W8"/>
      <c r="X8"/>
    </row>
    <row r="9" spans="1:24">
      <c r="A9" s="110"/>
      <c r="B9" s="111"/>
      <c r="C9" s="112"/>
      <c r="D9" s="15">
        <v>2021</v>
      </c>
      <c r="E9" s="15">
        <v>2022</v>
      </c>
      <c r="F9" s="15" t="s">
        <v>635</v>
      </c>
      <c r="G9" s="15" t="s">
        <v>642</v>
      </c>
      <c r="H9"/>
      <c r="I9"/>
      <c r="J9"/>
      <c r="K9"/>
      <c r="L9"/>
      <c r="M9"/>
      <c r="N9"/>
      <c r="O9"/>
      <c r="P9"/>
      <c r="Q9"/>
      <c r="R9"/>
      <c r="S9"/>
      <c r="T9"/>
      <c r="U9"/>
      <c r="V9"/>
      <c r="W9"/>
      <c r="X9"/>
    </row>
    <row r="10" spans="1:24">
      <c r="A10" s="368">
        <v>1</v>
      </c>
      <c r="B10" s="368">
        <v>2</v>
      </c>
      <c r="C10" s="368">
        <v>3</v>
      </c>
      <c r="D10" s="368">
        <v>4</v>
      </c>
      <c r="E10" s="368">
        <v>5</v>
      </c>
      <c r="F10" s="368">
        <v>6</v>
      </c>
      <c r="G10" s="368">
        <v>7</v>
      </c>
      <c r="H10"/>
      <c r="I10"/>
      <c r="J10"/>
      <c r="K10"/>
      <c r="L10"/>
      <c r="M10"/>
      <c r="N10"/>
      <c r="O10"/>
      <c r="P10"/>
      <c r="Q10"/>
      <c r="R10"/>
      <c r="S10"/>
      <c r="T10"/>
      <c r="U10"/>
      <c r="V10"/>
      <c r="W10"/>
      <c r="X10"/>
    </row>
    <row r="11" spans="1:24" s="3" customFormat="1">
      <c r="A11" s="439">
        <v>1</v>
      </c>
      <c r="B11" s="440" t="s">
        <v>155</v>
      </c>
      <c r="C11" s="389" t="s">
        <v>22</v>
      </c>
      <c r="D11" s="365">
        <v>0</v>
      </c>
      <c r="E11" s="365">
        <v>0</v>
      </c>
      <c r="F11" s="365">
        <v>0.39922243727006967</v>
      </c>
      <c r="G11" s="365">
        <v>6.8145291849934839</v>
      </c>
      <c r="H11"/>
      <c r="I11"/>
      <c r="J11"/>
      <c r="K11"/>
      <c r="L11"/>
      <c r="M11"/>
      <c r="N11"/>
      <c r="O11"/>
      <c r="P11"/>
      <c r="Q11"/>
      <c r="R11"/>
      <c r="S11"/>
      <c r="T11"/>
      <c r="U11"/>
      <c r="V11"/>
      <c r="W11"/>
      <c r="X11"/>
    </row>
    <row r="12" spans="1:24">
      <c r="A12" s="441" t="s">
        <v>7</v>
      </c>
      <c r="B12" s="442" t="s">
        <v>92</v>
      </c>
      <c r="C12" s="423" t="s">
        <v>22</v>
      </c>
      <c r="D12" s="161">
        <v>0</v>
      </c>
      <c r="E12" s="161">
        <v>0</v>
      </c>
      <c r="F12" s="155">
        <v>0.35921709354383929</v>
      </c>
      <c r="G12" s="161">
        <v>0</v>
      </c>
      <c r="H12"/>
      <c r="I12"/>
      <c r="J12"/>
      <c r="K12"/>
      <c r="L12"/>
      <c r="M12"/>
      <c r="N12"/>
      <c r="O12"/>
      <c r="P12"/>
      <c r="Q12"/>
      <c r="R12"/>
      <c r="S12"/>
      <c r="T12"/>
      <c r="U12"/>
      <c r="V12"/>
      <c r="W12"/>
      <c r="X12"/>
    </row>
    <row r="13" spans="1:24">
      <c r="A13" s="441" t="s">
        <v>8</v>
      </c>
      <c r="B13" s="442" t="s">
        <v>32</v>
      </c>
      <c r="C13" s="423" t="s">
        <v>22</v>
      </c>
      <c r="D13" s="161">
        <v>0</v>
      </c>
      <c r="E13" s="161">
        <v>0</v>
      </c>
      <c r="F13" s="155">
        <v>0</v>
      </c>
      <c r="G13" s="161">
        <v>4.9924527148467313</v>
      </c>
      <c r="H13"/>
      <c r="I13"/>
      <c r="J13"/>
      <c r="K13"/>
      <c r="L13"/>
      <c r="M13"/>
      <c r="N13"/>
      <c r="O13"/>
      <c r="P13"/>
      <c r="Q13"/>
      <c r="R13"/>
      <c r="S13"/>
      <c r="T13"/>
      <c r="U13"/>
      <c r="V13"/>
      <c r="W13"/>
      <c r="X13"/>
    </row>
    <row r="14" spans="1:24">
      <c r="A14" s="441" t="s">
        <v>33</v>
      </c>
      <c r="B14" s="442" t="s">
        <v>157</v>
      </c>
      <c r="C14" s="423" t="s">
        <v>22</v>
      </c>
      <c r="D14" s="161">
        <v>0</v>
      </c>
      <c r="E14" s="161">
        <v>0</v>
      </c>
      <c r="F14" s="161">
        <v>0</v>
      </c>
      <c r="G14" s="161">
        <v>1.0983395972662808</v>
      </c>
      <c r="H14"/>
      <c r="I14"/>
      <c r="J14"/>
      <c r="K14"/>
      <c r="L14"/>
      <c r="M14"/>
      <c r="N14"/>
      <c r="O14"/>
      <c r="P14"/>
      <c r="Q14"/>
      <c r="R14"/>
      <c r="S14"/>
      <c r="T14"/>
      <c r="U14"/>
      <c r="V14"/>
      <c r="W14"/>
      <c r="X14"/>
    </row>
    <row r="15" spans="1:24">
      <c r="A15" s="441" t="s">
        <v>34</v>
      </c>
      <c r="B15" s="442" t="s">
        <v>35</v>
      </c>
      <c r="C15" s="423" t="s">
        <v>22</v>
      </c>
      <c r="D15" s="161">
        <v>0</v>
      </c>
      <c r="E15" s="161">
        <v>0</v>
      </c>
      <c r="F15" s="155">
        <v>0</v>
      </c>
      <c r="G15" s="161">
        <v>1.0983395972662808</v>
      </c>
      <c r="H15"/>
      <c r="I15"/>
      <c r="J15"/>
      <c r="K15"/>
      <c r="L15"/>
      <c r="M15"/>
      <c r="N15"/>
      <c r="O15"/>
      <c r="P15"/>
      <c r="Q15"/>
      <c r="R15"/>
      <c r="S15"/>
      <c r="T15"/>
      <c r="U15"/>
      <c r="V15"/>
      <c r="W15"/>
      <c r="X15"/>
    </row>
    <row r="16" spans="1:24">
      <c r="A16" s="441" t="s">
        <v>36</v>
      </c>
      <c r="B16" s="442" t="s">
        <v>93</v>
      </c>
      <c r="C16" s="423" t="s">
        <v>22</v>
      </c>
      <c r="D16" s="161">
        <v>0</v>
      </c>
      <c r="E16" s="161">
        <v>0</v>
      </c>
      <c r="F16" s="155">
        <v>0</v>
      </c>
      <c r="G16" s="161">
        <v>0</v>
      </c>
      <c r="H16"/>
      <c r="I16"/>
      <c r="J16"/>
      <c r="K16"/>
      <c r="L16"/>
      <c r="M16"/>
      <c r="N16"/>
      <c r="O16"/>
      <c r="P16"/>
      <c r="Q16"/>
      <c r="R16"/>
      <c r="S16"/>
      <c r="T16"/>
      <c r="U16"/>
      <c r="V16"/>
      <c r="W16"/>
      <c r="X16"/>
    </row>
    <row r="17" spans="1:24">
      <c r="A17" s="441" t="s">
        <v>38</v>
      </c>
      <c r="B17" s="442" t="s">
        <v>39</v>
      </c>
      <c r="C17" s="423" t="s">
        <v>22</v>
      </c>
      <c r="D17" s="161">
        <v>0</v>
      </c>
      <c r="E17" s="161">
        <v>0</v>
      </c>
      <c r="F17" s="155">
        <v>0</v>
      </c>
      <c r="G17" s="161">
        <v>0</v>
      </c>
      <c r="H17"/>
      <c r="I17"/>
      <c r="J17"/>
      <c r="K17"/>
      <c r="L17"/>
      <c r="M17"/>
      <c r="N17"/>
      <c r="O17"/>
      <c r="P17"/>
      <c r="Q17"/>
      <c r="R17"/>
      <c r="S17"/>
      <c r="T17"/>
      <c r="U17"/>
      <c r="V17"/>
      <c r="W17"/>
      <c r="X17"/>
    </row>
    <row r="18" spans="1:24">
      <c r="A18" s="441" t="s">
        <v>40</v>
      </c>
      <c r="B18" s="442" t="s">
        <v>195</v>
      </c>
      <c r="C18" s="423" t="s">
        <v>22</v>
      </c>
      <c r="D18" s="161">
        <v>0</v>
      </c>
      <c r="E18" s="161">
        <v>0</v>
      </c>
      <c r="F18" s="161">
        <v>4.000534372623038E-2</v>
      </c>
      <c r="G18" s="161">
        <v>0.72373687288047195</v>
      </c>
      <c r="H18"/>
      <c r="I18"/>
      <c r="J18"/>
      <c r="K18"/>
      <c r="L18"/>
      <c r="M18"/>
      <c r="N18"/>
      <c r="O18"/>
      <c r="P18"/>
      <c r="Q18"/>
      <c r="R18"/>
      <c r="S18"/>
      <c r="T18"/>
      <c r="U18"/>
      <c r="V18"/>
      <c r="W18"/>
      <c r="X18"/>
    </row>
    <row r="19" spans="1:24">
      <c r="A19" s="441" t="s">
        <v>41</v>
      </c>
      <c r="B19" s="442" t="s">
        <v>42</v>
      </c>
      <c r="C19" s="423" t="s">
        <v>22</v>
      </c>
      <c r="D19" s="161">
        <v>0</v>
      </c>
      <c r="E19" s="161">
        <v>0</v>
      </c>
      <c r="F19" s="155">
        <v>2.5925330910795127E-2</v>
      </c>
      <c r="G19" s="161">
        <v>0.43597158067497521</v>
      </c>
      <c r="H19"/>
      <c r="I19"/>
      <c r="J19"/>
      <c r="K19"/>
      <c r="L19"/>
      <c r="M19"/>
      <c r="N19"/>
      <c r="O19"/>
      <c r="P19"/>
      <c r="Q19"/>
      <c r="R19"/>
      <c r="S19"/>
      <c r="T19"/>
      <c r="U19"/>
      <c r="V19"/>
      <c r="W19"/>
      <c r="X19"/>
    </row>
    <row r="20" spans="1:24">
      <c r="A20" s="441" t="s">
        <v>43</v>
      </c>
      <c r="B20" s="442" t="s">
        <v>44</v>
      </c>
      <c r="C20" s="423" t="s">
        <v>22</v>
      </c>
      <c r="D20" s="161">
        <v>0</v>
      </c>
      <c r="E20" s="161">
        <v>0</v>
      </c>
      <c r="F20" s="155">
        <v>5.4061422303103334E-3</v>
      </c>
      <c r="G20" s="161">
        <v>9.0326924387206547E-2</v>
      </c>
      <c r="H20"/>
      <c r="I20"/>
      <c r="J20"/>
      <c r="K20"/>
      <c r="L20"/>
      <c r="M20"/>
      <c r="N20"/>
      <c r="O20"/>
      <c r="P20"/>
      <c r="Q20"/>
      <c r="R20"/>
      <c r="S20"/>
      <c r="T20"/>
      <c r="U20"/>
      <c r="V20"/>
      <c r="W20"/>
      <c r="X20"/>
    </row>
    <row r="21" spans="1:24">
      <c r="A21" s="441" t="s">
        <v>45</v>
      </c>
      <c r="B21" s="442" t="s">
        <v>46</v>
      </c>
      <c r="C21" s="423" t="s">
        <v>22</v>
      </c>
      <c r="D21" s="161">
        <v>0</v>
      </c>
      <c r="E21" s="161">
        <v>0</v>
      </c>
      <c r="F21" s="155">
        <v>8.6738705851249175E-3</v>
      </c>
      <c r="G21" s="161">
        <v>0.19743836781829019</v>
      </c>
      <c r="H21"/>
      <c r="I21"/>
      <c r="J21"/>
      <c r="K21"/>
      <c r="L21"/>
      <c r="M21"/>
      <c r="N21"/>
      <c r="O21"/>
      <c r="P21"/>
      <c r="Q21"/>
      <c r="R21"/>
      <c r="S21"/>
      <c r="T21"/>
      <c r="U21"/>
      <c r="V21"/>
      <c r="W21"/>
      <c r="X21"/>
    </row>
    <row r="22" spans="1:24" s="3" customFormat="1">
      <c r="A22" s="439">
        <v>2</v>
      </c>
      <c r="B22" s="440" t="s">
        <v>159</v>
      </c>
      <c r="C22" s="389" t="s">
        <v>22</v>
      </c>
      <c r="D22" s="365">
        <v>0</v>
      </c>
      <c r="E22" s="365">
        <v>0</v>
      </c>
      <c r="F22" s="365">
        <v>2.651718750189494E-2</v>
      </c>
      <c r="G22" s="365">
        <v>0.47667402120924385</v>
      </c>
      <c r="H22"/>
      <c r="I22"/>
      <c r="J22"/>
      <c r="K22"/>
      <c r="L22"/>
      <c r="M22"/>
      <c r="N22"/>
      <c r="O22"/>
      <c r="P22"/>
      <c r="Q22"/>
      <c r="R22"/>
      <c r="S22"/>
      <c r="T22"/>
      <c r="U22"/>
      <c r="V22"/>
      <c r="W22"/>
      <c r="X22"/>
    </row>
    <row r="23" spans="1:24">
      <c r="A23" s="441" t="s">
        <v>9</v>
      </c>
      <c r="B23" s="442" t="s">
        <v>42</v>
      </c>
      <c r="C23" s="423" t="s">
        <v>22</v>
      </c>
      <c r="D23" s="161">
        <v>0</v>
      </c>
      <c r="E23" s="161">
        <v>0</v>
      </c>
      <c r="F23" s="155">
        <v>1.8961123495400016E-2</v>
      </c>
      <c r="G23" s="161">
        <v>0.34994756180465036</v>
      </c>
      <c r="H23"/>
      <c r="I23"/>
      <c r="J23"/>
      <c r="K23"/>
      <c r="L23"/>
      <c r="M23"/>
      <c r="N23"/>
      <c r="O23"/>
      <c r="P23"/>
      <c r="Q23"/>
      <c r="R23"/>
      <c r="S23"/>
      <c r="T23"/>
      <c r="U23"/>
      <c r="V23"/>
      <c r="W23"/>
      <c r="X23"/>
    </row>
    <row r="24" spans="1:24">
      <c r="A24" s="441" t="s">
        <v>10</v>
      </c>
      <c r="B24" s="442" t="s">
        <v>47</v>
      </c>
      <c r="C24" s="423" t="s">
        <v>22</v>
      </c>
      <c r="D24" s="161">
        <v>0</v>
      </c>
      <c r="E24" s="161">
        <v>0</v>
      </c>
      <c r="F24" s="155">
        <v>4.1714471689880041E-3</v>
      </c>
      <c r="G24" s="161">
        <v>7.6988463597023091E-2</v>
      </c>
      <c r="H24"/>
      <c r="I24"/>
      <c r="J24"/>
      <c r="K24"/>
      <c r="L24"/>
      <c r="M24"/>
      <c r="N24"/>
      <c r="O24"/>
      <c r="P24"/>
      <c r="Q24"/>
      <c r="R24"/>
      <c r="S24"/>
      <c r="T24"/>
      <c r="U24"/>
      <c r="V24"/>
      <c r="W24"/>
      <c r="X24"/>
    </row>
    <row r="25" spans="1:24">
      <c r="A25" s="441" t="s">
        <v>48</v>
      </c>
      <c r="B25" s="442" t="s">
        <v>46</v>
      </c>
      <c r="C25" s="423" t="s">
        <v>22</v>
      </c>
      <c r="D25" s="161">
        <v>0</v>
      </c>
      <c r="E25" s="161">
        <v>0</v>
      </c>
      <c r="F25" s="155">
        <v>3.3846168375069197E-3</v>
      </c>
      <c r="G25" s="161">
        <v>4.9737995807570393E-2</v>
      </c>
      <c r="H25"/>
      <c r="I25"/>
      <c r="J25"/>
      <c r="K25"/>
      <c r="L25"/>
      <c r="M25"/>
      <c r="N25"/>
      <c r="O25"/>
      <c r="P25"/>
      <c r="Q25"/>
      <c r="R25"/>
      <c r="S25"/>
      <c r="T25"/>
      <c r="U25"/>
      <c r="V25"/>
      <c r="W25"/>
      <c r="X25"/>
    </row>
    <row r="26" spans="1:24" s="3" customFormat="1">
      <c r="A26" s="443" t="s">
        <v>129</v>
      </c>
      <c r="B26" s="444" t="s">
        <v>160</v>
      </c>
      <c r="C26" s="389" t="s">
        <v>22</v>
      </c>
      <c r="D26" s="365">
        <v>0</v>
      </c>
      <c r="E26" s="365">
        <v>0</v>
      </c>
      <c r="F26" s="365">
        <v>0</v>
      </c>
      <c r="G26" s="365">
        <v>0</v>
      </c>
      <c r="H26"/>
      <c r="I26"/>
      <c r="J26"/>
      <c r="K26"/>
      <c r="L26"/>
      <c r="M26"/>
      <c r="N26"/>
      <c r="O26"/>
      <c r="P26"/>
      <c r="Q26"/>
      <c r="R26"/>
      <c r="S26"/>
      <c r="T26"/>
      <c r="U26"/>
      <c r="V26"/>
      <c r="W26"/>
      <c r="X26"/>
    </row>
    <row r="27" spans="1:24">
      <c r="A27" s="445" t="s">
        <v>49</v>
      </c>
      <c r="B27" s="446" t="s">
        <v>42</v>
      </c>
      <c r="C27" s="423" t="s">
        <v>22</v>
      </c>
      <c r="D27" s="161">
        <v>0</v>
      </c>
      <c r="E27" s="161">
        <v>0</v>
      </c>
      <c r="F27" s="155">
        <v>0</v>
      </c>
      <c r="G27" s="161">
        <v>0</v>
      </c>
      <c r="H27"/>
      <c r="I27"/>
      <c r="J27"/>
      <c r="K27"/>
      <c r="L27"/>
      <c r="M27"/>
      <c r="N27"/>
      <c r="O27"/>
      <c r="P27"/>
      <c r="Q27"/>
      <c r="R27"/>
      <c r="S27"/>
      <c r="T27"/>
      <c r="U27"/>
      <c r="V27"/>
      <c r="W27"/>
      <c r="X27"/>
    </row>
    <row r="28" spans="1:24">
      <c r="A28" s="445" t="s">
        <v>50</v>
      </c>
      <c r="B28" s="446" t="s">
        <v>44</v>
      </c>
      <c r="C28" s="423" t="s">
        <v>22</v>
      </c>
      <c r="D28" s="161">
        <v>0</v>
      </c>
      <c r="E28" s="161">
        <v>0</v>
      </c>
      <c r="F28" s="155">
        <v>0</v>
      </c>
      <c r="G28" s="161">
        <v>0</v>
      </c>
      <c r="H28"/>
      <c r="I28"/>
      <c r="J28"/>
      <c r="K28"/>
      <c r="L28"/>
      <c r="M28"/>
      <c r="N28"/>
      <c r="O28"/>
      <c r="P28"/>
      <c r="Q28"/>
      <c r="R28"/>
      <c r="S28"/>
      <c r="T28"/>
      <c r="U28"/>
      <c r="V28"/>
      <c r="W28"/>
      <c r="X28"/>
    </row>
    <row r="29" spans="1:24">
      <c r="A29" s="441" t="s">
        <v>51</v>
      </c>
      <c r="B29" s="447" t="s">
        <v>174</v>
      </c>
      <c r="C29" s="423" t="s">
        <v>22</v>
      </c>
      <c r="D29" s="161">
        <v>0</v>
      </c>
      <c r="E29" s="161">
        <v>0</v>
      </c>
      <c r="F29" s="155">
        <v>0</v>
      </c>
      <c r="G29" s="161">
        <v>0</v>
      </c>
      <c r="H29"/>
      <c r="I29"/>
      <c r="J29"/>
      <c r="K29"/>
      <c r="L29"/>
      <c r="M29"/>
      <c r="N29"/>
      <c r="O29"/>
      <c r="P29"/>
      <c r="Q29"/>
      <c r="R29"/>
      <c r="S29"/>
      <c r="T29"/>
      <c r="U29"/>
      <c r="V29"/>
      <c r="W29"/>
      <c r="X29"/>
    </row>
    <row r="30" spans="1:24" s="3" customFormat="1">
      <c r="A30" s="439" t="s">
        <v>130</v>
      </c>
      <c r="B30" s="440" t="s">
        <v>94</v>
      </c>
      <c r="C30" s="389" t="s">
        <v>22</v>
      </c>
      <c r="D30" s="161">
        <v>0</v>
      </c>
      <c r="E30" s="161">
        <v>0</v>
      </c>
      <c r="F30" s="155">
        <v>0</v>
      </c>
      <c r="G30" s="161">
        <v>0</v>
      </c>
      <c r="H30"/>
      <c r="I30"/>
      <c r="J30"/>
      <c r="K30"/>
      <c r="L30"/>
      <c r="M30"/>
      <c r="N30"/>
      <c r="O30"/>
      <c r="P30"/>
      <c r="Q30"/>
      <c r="R30"/>
      <c r="S30"/>
      <c r="T30"/>
      <c r="U30"/>
      <c r="V30"/>
      <c r="W30"/>
      <c r="X30"/>
    </row>
    <row r="31" spans="1:24" s="3" customFormat="1">
      <c r="A31" s="439" t="s">
        <v>124</v>
      </c>
      <c r="B31" s="440" t="s">
        <v>2</v>
      </c>
      <c r="C31" s="389" t="s">
        <v>22</v>
      </c>
      <c r="D31" s="161">
        <v>0</v>
      </c>
      <c r="E31" s="161">
        <v>0</v>
      </c>
      <c r="F31" s="155">
        <v>0</v>
      </c>
      <c r="G31" s="161">
        <v>0</v>
      </c>
      <c r="H31"/>
      <c r="I31"/>
      <c r="J31"/>
      <c r="K31"/>
      <c r="L31"/>
      <c r="M31"/>
      <c r="N31"/>
      <c r="O31"/>
      <c r="P31"/>
      <c r="Q31"/>
      <c r="R31"/>
      <c r="S31"/>
      <c r="T31"/>
      <c r="U31"/>
      <c r="V31"/>
      <c r="W31"/>
      <c r="X31"/>
    </row>
    <row r="32" spans="1:24" s="3" customFormat="1">
      <c r="A32" s="439" t="s">
        <v>125</v>
      </c>
      <c r="B32" s="440" t="s">
        <v>52</v>
      </c>
      <c r="C32" s="389" t="s">
        <v>22</v>
      </c>
      <c r="D32" s="365">
        <v>0</v>
      </c>
      <c r="E32" s="365">
        <v>0</v>
      </c>
      <c r="F32" s="365">
        <v>0.42573962477196459</v>
      </c>
      <c r="G32" s="365">
        <v>7.2912032062027281</v>
      </c>
      <c r="H32"/>
      <c r="I32"/>
      <c r="J32"/>
      <c r="K32"/>
      <c r="L32"/>
      <c r="M32"/>
      <c r="N32"/>
      <c r="O32"/>
      <c r="P32"/>
      <c r="Q32"/>
      <c r="R32"/>
      <c r="S32"/>
      <c r="T32"/>
      <c r="U32"/>
      <c r="V32"/>
      <c r="W32"/>
      <c r="X32"/>
    </row>
    <row r="33" spans="1:24" s="3" customFormat="1">
      <c r="A33" s="439" t="s">
        <v>126</v>
      </c>
      <c r="B33" s="440" t="s">
        <v>161</v>
      </c>
      <c r="C33" s="389" t="s">
        <v>22</v>
      </c>
      <c r="D33" s="365">
        <v>0</v>
      </c>
      <c r="E33" s="365">
        <v>0</v>
      </c>
      <c r="F33" s="365">
        <v>0</v>
      </c>
      <c r="G33" s="365">
        <v>0</v>
      </c>
      <c r="H33"/>
      <c r="I33"/>
      <c r="J33"/>
      <c r="K33"/>
      <c r="L33"/>
      <c r="M33"/>
      <c r="N33"/>
      <c r="O33"/>
      <c r="P33"/>
      <c r="Q33"/>
      <c r="R33"/>
      <c r="S33"/>
      <c r="T33"/>
      <c r="U33"/>
      <c r="V33"/>
      <c r="W33"/>
      <c r="X33"/>
    </row>
    <row r="34" spans="1:24" s="3" customFormat="1">
      <c r="A34" s="439" t="s">
        <v>127</v>
      </c>
      <c r="B34" s="440" t="s">
        <v>196</v>
      </c>
      <c r="C34" s="389" t="s">
        <v>22</v>
      </c>
      <c r="D34" s="365">
        <v>0</v>
      </c>
      <c r="E34" s="365">
        <v>0</v>
      </c>
      <c r="F34" s="365">
        <v>0</v>
      </c>
      <c r="G34" s="365">
        <v>0.17783422454152994</v>
      </c>
      <c r="H34"/>
      <c r="I34"/>
      <c r="J34"/>
      <c r="K34"/>
      <c r="L34"/>
      <c r="M34"/>
      <c r="N34"/>
      <c r="O34"/>
      <c r="P34"/>
      <c r="Q34"/>
      <c r="R34"/>
      <c r="S34"/>
      <c r="T34"/>
      <c r="U34"/>
      <c r="V34"/>
      <c r="W34"/>
      <c r="X34"/>
    </row>
    <row r="35" spans="1:24">
      <c r="A35" s="441" t="s">
        <v>108</v>
      </c>
      <c r="B35" s="442" t="s">
        <v>54</v>
      </c>
      <c r="C35" s="423" t="s">
        <v>75</v>
      </c>
      <c r="D35" s="161" t="s">
        <v>349</v>
      </c>
      <c r="E35" s="161" t="s">
        <v>349</v>
      </c>
      <c r="F35" s="161" t="s">
        <v>349</v>
      </c>
      <c r="G35" s="411">
        <v>3.201016041747537E-2</v>
      </c>
      <c r="H35"/>
      <c r="I35"/>
      <c r="J35"/>
      <c r="K35"/>
      <c r="L35"/>
      <c r="M35"/>
      <c r="N35"/>
      <c r="O35"/>
      <c r="P35"/>
      <c r="Q35"/>
      <c r="R35"/>
      <c r="S35"/>
      <c r="T35"/>
      <c r="U35"/>
      <c r="V35"/>
      <c r="W35"/>
      <c r="X35"/>
    </row>
    <row r="36" spans="1:24">
      <c r="A36" s="441" t="s">
        <v>110</v>
      </c>
      <c r="B36" s="442" t="s">
        <v>76</v>
      </c>
      <c r="C36" s="423" t="s">
        <v>22</v>
      </c>
      <c r="D36" s="161" t="s">
        <v>349</v>
      </c>
      <c r="E36" s="161" t="s">
        <v>349</v>
      </c>
      <c r="F36" s="161" t="s">
        <v>349</v>
      </c>
      <c r="G36" s="155">
        <v>0</v>
      </c>
      <c r="H36"/>
      <c r="I36"/>
      <c r="J36"/>
      <c r="K36"/>
      <c r="L36"/>
      <c r="M36"/>
      <c r="N36"/>
      <c r="O36"/>
      <c r="P36"/>
      <c r="Q36"/>
      <c r="R36"/>
      <c r="S36"/>
      <c r="T36"/>
      <c r="U36"/>
      <c r="V36"/>
      <c r="W36"/>
      <c r="X36"/>
    </row>
    <row r="37" spans="1:24">
      <c r="A37" s="441" t="s">
        <v>112</v>
      </c>
      <c r="B37" s="442" t="s">
        <v>77</v>
      </c>
      <c r="C37" s="423" t="s">
        <v>22</v>
      </c>
      <c r="D37" s="161" t="s">
        <v>349</v>
      </c>
      <c r="E37" s="161" t="s">
        <v>349</v>
      </c>
      <c r="F37" s="161" t="s">
        <v>349</v>
      </c>
      <c r="G37" s="155">
        <v>0</v>
      </c>
      <c r="H37"/>
      <c r="I37"/>
      <c r="J37"/>
      <c r="K37"/>
      <c r="L37"/>
      <c r="M37"/>
      <c r="N37"/>
      <c r="O37"/>
      <c r="P37"/>
      <c r="Q37"/>
      <c r="R37"/>
      <c r="S37"/>
      <c r="T37"/>
      <c r="U37"/>
      <c r="V37"/>
      <c r="W37"/>
      <c r="X37"/>
    </row>
    <row r="38" spans="1:24">
      <c r="A38" s="441" t="s">
        <v>114</v>
      </c>
      <c r="B38" s="442" t="s">
        <v>60</v>
      </c>
      <c r="C38" s="423" t="s">
        <v>22</v>
      </c>
      <c r="D38" s="161" t="s">
        <v>349</v>
      </c>
      <c r="E38" s="161" t="s">
        <v>349</v>
      </c>
      <c r="F38" s="161" t="s">
        <v>349</v>
      </c>
      <c r="G38" s="161">
        <v>0</v>
      </c>
      <c r="H38"/>
      <c r="I38"/>
      <c r="J38"/>
      <c r="K38"/>
      <c r="L38"/>
      <c r="M38"/>
      <c r="N38"/>
      <c r="O38"/>
      <c r="P38"/>
      <c r="Q38"/>
      <c r="R38"/>
      <c r="S38"/>
      <c r="T38"/>
      <c r="U38"/>
      <c r="V38"/>
      <c r="W38"/>
      <c r="X38"/>
    </row>
    <row r="39" spans="1:24">
      <c r="A39" s="441" t="s">
        <v>163</v>
      </c>
      <c r="B39" s="442" t="s">
        <v>78</v>
      </c>
      <c r="C39" s="423" t="s">
        <v>22</v>
      </c>
      <c r="D39" s="161" t="s">
        <v>349</v>
      </c>
      <c r="E39" s="161" t="s">
        <v>349</v>
      </c>
      <c r="F39" s="161" t="s">
        <v>349</v>
      </c>
      <c r="G39" s="155">
        <v>0.14582406412405458</v>
      </c>
      <c r="H39"/>
      <c r="I39"/>
      <c r="J39"/>
      <c r="K39"/>
      <c r="L39"/>
      <c r="M39"/>
      <c r="N39"/>
      <c r="O39"/>
      <c r="P39"/>
      <c r="Q39"/>
      <c r="R39"/>
      <c r="S39"/>
      <c r="T39"/>
      <c r="U39"/>
      <c r="V39"/>
      <c r="W39"/>
      <c r="X39"/>
    </row>
    <row r="40" spans="1:24" s="3" customFormat="1" ht="25.5" customHeight="1">
      <c r="A40" s="439" t="s">
        <v>135</v>
      </c>
      <c r="B40" s="440" t="s">
        <v>95</v>
      </c>
      <c r="C40" s="389" t="s">
        <v>22</v>
      </c>
      <c r="D40" s="365">
        <v>0</v>
      </c>
      <c r="E40" s="365">
        <v>0</v>
      </c>
      <c r="F40" s="365">
        <v>0.42573962477196459</v>
      </c>
      <c r="G40" s="365">
        <v>7.4690374307442582</v>
      </c>
      <c r="H40"/>
      <c r="I40"/>
      <c r="J40"/>
      <c r="K40"/>
      <c r="L40"/>
      <c r="M40"/>
      <c r="N40"/>
      <c r="O40"/>
      <c r="P40"/>
      <c r="Q40"/>
      <c r="R40"/>
      <c r="S40"/>
      <c r="T40"/>
      <c r="U40"/>
      <c r="V40"/>
      <c r="W40"/>
      <c r="X40"/>
    </row>
    <row r="41" spans="1:24" s="3" customFormat="1" ht="24.75" customHeight="1">
      <c r="A41" s="439" t="s">
        <v>136</v>
      </c>
      <c r="B41" s="440" t="s">
        <v>396</v>
      </c>
      <c r="C41" s="389" t="s">
        <v>64</v>
      </c>
      <c r="D41" s="365" t="s">
        <v>349</v>
      </c>
      <c r="E41" s="365" t="s">
        <v>349</v>
      </c>
      <c r="F41" s="365">
        <v>0.27501369435041545</v>
      </c>
      <c r="G41" s="365">
        <v>4.4460726242258604</v>
      </c>
      <c r="H41"/>
      <c r="I41"/>
      <c r="J41"/>
      <c r="K41"/>
      <c r="L41"/>
      <c r="M41"/>
      <c r="N41"/>
      <c r="O41"/>
      <c r="P41"/>
      <c r="Q41"/>
      <c r="R41"/>
      <c r="S41"/>
      <c r="T41"/>
      <c r="U41"/>
      <c r="V41"/>
      <c r="W41"/>
      <c r="X41"/>
    </row>
    <row r="42" spans="1:24" s="3" customFormat="1" ht="25.5">
      <c r="A42" s="439" t="s">
        <v>137</v>
      </c>
      <c r="B42" s="440" t="s">
        <v>197</v>
      </c>
      <c r="C42" s="389" t="s">
        <v>6</v>
      </c>
      <c r="D42" s="365">
        <v>1645.4369999999999</v>
      </c>
      <c r="E42" s="365">
        <v>1044.425</v>
      </c>
      <c r="F42" s="365">
        <v>1548.067</v>
      </c>
      <c r="G42" s="365">
        <v>1679.9179999999999</v>
      </c>
      <c r="H42"/>
      <c r="I42"/>
      <c r="J42"/>
      <c r="K42"/>
      <c r="L42"/>
      <c r="M42"/>
      <c r="N42"/>
      <c r="O42"/>
      <c r="P42"/>
      <c r="Q42"/>
      <c r="R42"/>
      <c r="S42"/>
      <c r="T42"/>
      <c r="U42"/>
      <c r="V42"/>
      <c r="W42"/>
      <c r="X42"/>
    </row>
    <row r="43" spans="1:24">
      <c r="A43" s="441" t="s">
        <v>82</v>
      </c>
      <c r="B43" s="442" t="s">
        <v>0</v>
      </c>
      <c r="C43" s="423" t="s">
        <v>6</v>
      </c>
      <c r="D43" s="161">
        <v>754.745</v>
      </c>
      <c r="E43" s="161">
        <v>433.77</v>
      </c>
      <c r="F43" s="161">
        <v>763</v>
      </c>
      <c r="G43" s="161">
        <v>918.50799999999992</v>
      </c>
      <c r="H43"/>
      <c r="I43"/>
      <c r="J43"/>
      <c r="K43"/>
      <c r="L43"/>
      <c r="M43"/>
      <c r="N43"/>
      <c r="O43"/>
      <c r="P43"/>
      <c r="Q43"/>
      <c r="R43"/>
      <c r="S43"/>
      <c r="T43"/>
      <c r="U43"/>
      <c r="V43"/>
      <c r="W43"/>
      <c r="X43"/>
    </row>
    <row r="44" spans="1:24">
      <c r="A44" s="441" t="s">
        <v>83</v>
      </c>
      <c r="B44" s="442" t="s">
        <v>123</v>
      </c>
      <c r="C44" s="423" t="s">
        <v>6</v>
      </c>
      <c r="D44" s="161">
        <v>0</v>
      </c>
      <c r="E44" s="161">
        <v>0</v>
      </c>
      <c r="F44" s="161">
        <v>0</v>
      </c>
      <c r="G44" s="161">
        <v>0</v>
      </c>
      <c r="H44"/>
      <c r="I44"/>
      <c r="J44"/>
      <c r="K44"/>
      <c r="L44"/>
      <c r="M44"/>
      <c r="N44"/>
      <c r="O44"/>
      <c r="P44"/>
      <c r="Q44"/>
      <c r="R44"/>
      <c r="S44"/>
      <c r="T44"/>
      <c r="U44"/>
      <c r="V44"/>
      <c r="W44"/>
      <c r="X44"/>
    </row>
    <row r="45" spans="1:24">
      <c r="A45" s="441" t="s">
        <v>198</v>
      </c>
      <c r="B45" s="442" t="s">
        <v>389</v>
      </c>
      <c r="C45" s="423" t="s">
        <v>6</v>
      </c>
      <c r="D45" s="161">
        <v>890.69200000000001</v>
      </c>
      <c r="E45" s="161">
        <v>610.65499999999997</v>
      </c>
      <c r="F45" s="161">
        <v>785.06700000000001</v>
      </c>
      <c r="G45" s="161">
        <v>761.41</v>
      </c>
      <c r="H45"/>
      <c r="I45"/>
      <c r="J45"/>
      <c r="K45"/>
      <c r="L45"/>
      <c r="M45"/>
      <c r="N45"/>
      <c r="O45"/>
      <c r="P45"/>
      <c r="Q45"/>
      <c r="R45"/>
      <c r="S45"/>
      <c r="T45"/>
      <c r="U45"/>
      <c r="V45"/>
      <c r="W45"/>
      <c r="X45"/>
    </row>
    <row r="46" spans="1:24">
      <c r="A46" s="441" t="s">
        <v>199</v>
      </c>
      <c r="B46" s="442" t="s">
        <v>97</v>
      </c>
      <c r="C46" s="423" t="s">
        <v>6</v>
      </c>
      <c r="D46" s="161">
        <v>0</v>
      </c>
      <c r="E46" s="161">
        <v>0</v>
      </c>
      <c r="F46" s="161">
        <v>0</v>
      </c>
      <c r="G46" s="161">
        <v>0</v>
      </c>
      <c r="H46"/>
      <c r="I46"/>
      <c r="J46"/>
      <c r="K46"/>
      <c r="L46"/>
      <c r="M46"/>
      <c r="N46"/>
      <c r="O46"/>
      <c r="P46"/>
      <c r="Q46"/>
      <c r="R46"/>
      <c r="S46"/>
      <c r="T46"/>
      <c r="U46"/>
      <c r="V46"/>
      <c r="W46"/>
      <c r="X46"/>
    </row>
    <row r="47" spans="1:24">
      <c r="A47" s="71"/>
      <c r="B47" s="72"/>
      <c r="C47" s="42"/>
      <c r="D47" s="44"/>
      <c r="E47" s="44"/>
      <c r="F47" s="45"/>
      <c r="G47" s="44"/>
      <c r="H47"/>
      <c r="I47"/>
      <c r="J47"/>
      <c r="K47"/>
      <c r="L47"/>
      <c r="M47"/>
      <c r="N47"/>
      <c r="O47"/>
      <c r="P47"/>
      <c r="Q47"/>
      <c r="R47"/>
      <c r="S47"/>
      <c r="T47"/>
      <c r="U47"/>
      <c r="V47"/>
      <c r="W47"/>
      <c r="X47"/>
    </row>
    <row r="48" spans="1:24">
      <c r="A48" s="121" t="s">
        <v>68</v>
      </c>
      <c r="B48" s="16"/>
      <c r="C48" s="8"/>
      <c r="D48" s="8"/>
      <c r="E48" s="8"/>
      <c r="F48" s="8"/>
      <c r="G48" s="8"/>
      <c r="H48"/>
      <c r="I48"/>
      <c r="J48"/>
      <c r="K48"/>
      <c r="L48"/>
      <c r="M48"/>
      <c r="N48"/>
      <c r="O48"/>
      <c r="P48"/>
      <c r="Q48"/>
      <c r="R48"/>
      <c r="S48"/>
      <c r="T48"/>
      <c r="U48"/>
      <c r="V48"/>
      <c r="W48"/>
      <c r="X48"/>
    </row>
    <row r="49" spans="1:24">
      <c r="A49" s="1"/>
      <c r="H49"/>
      <c r="I49"/>
      <c r="J49"/>
      <c r="K49"/>
      <c r="L49"/>
      <c r="M49"/>
      <c r="N49"/>
      <c r="O49"/>
      <c r="P49"/>
      <c r="Q49"/>
      <c r="R49"/>
      <c r="S49"/>
      <c r="T49"/>
      <c r="U49"/>
      <c r="V49"/>
      <c r="W49"/>
      <c r="X49"/>
    </row>
    <row r="50" spans="1:24" ht="17.25" customHeight="1">
      <c r="A50" s="1"/>
      <c r="B50" s="130" t="s">
        <v>348</v>
      </c>
      <c r="C50" s="503" t="s">
        <v>90</v>
      </c>
      <c r="D50" s="503"/>
      <c r="E50" s="503"/>
      <c r="F50" s="134" t="s">
        <v>641</v>
      </c>
      <c r="G50" s="130"/>
      <c r="H50"/>
      <c r="I50"/>
      <c r="J50"/>
      <c r="K50"/>
      <c r="L50"/>
      <c r="M50"/>
      <c r="N50"/>
      <c r="O50"/>
      <c r="P50"/>
      <c r="Q50"/>
      <c r="R50"/>
      <c r="S50"/>
      <c r="T50"/>
      <c r="U50"/>
      <c r="V50"/>
      <c r="W50"/>
      <c r="X50"/>
    </row>
    <row r="51" spans="1:24" ht="25.5" customHeight="1">
      <c r="A51" s="1"/>
      <c r="B51" s="24" t="s">
        <v>171</v>
      </c>
      <c r="C51" s="502" t="s">
        <v>91</v>
      </c>
      <c r="D51" s="502"/>
      <c r="E51" s="502"/>
      <c r="F51" s="502" t="s">
        <v>169</v>
      </c>
      <c r="G51" s="502"/>
      <c r="H51"/>
      <c r="I51"/>
      <c r="J51"/>
      <c r="K51"/>
      <c r="L51"/>
      <c r="M51"/>
      <c r="N51"/>
      <c r="O51"/>
      <c r="P51"/>
      <c r="Q51"/>
      <c r="R51"/>
      <c r="S51"/>
      <c r="T51"/>
      <c r="U51"/>
      <c r="V51"/>
      <c r="W51"/>
      <c r="X51"/>
    </row>
    <row r="52" spans="1:24">
      <c r="H52"/>
      <c r="I52"/>
      <c r="J52"/>
      <c r="K52"/>
      <c r="L52"/>
      <c r="M52"/>
      <c r="N52"/>
      <c r="O52"/>
      <c r="P52"/>
      <c r="Q52"/>
      <c r="R52"/>
      <c r="S52"/>
      <c r="T52"/>
      <c r="U52"/>
      <c r="V52"/>
      <c r="W52"/>
      <c r="X52"/>
    </row>
  </sheetData>
  <mergeCells count="10">
    <mergeCell ref="A7:A8"/>
    <mergeCell ref="B7:B8"/>
    <mergeCell ref="C7:C8"/>
    <mergeCell ref="D7:G7"/>
    <mergeCell ref="A6:G6"/>
    <mergeCell ref="C51:E51"/>
    <mergeCell ref="F51:G51"/>
    <mergeCell ref="C50:E50"/>
    <mergeCell ref="B3:F3"/>
    <mergeCell ref="B2:F2"/>
  </mergeCells>
  <conditionalFormatting sqref="B5:F5">
    <cfRule type="cellIs" dxfId="2" priority="2" operator="equal">
      <formula>0</formula>
    </cfRule>
    <cfRule type="cellIs" priority="3" operator="equal">
      <formula>0</formula>
    </cfRule>
  </conditionalFormatting>
  <conditionalFormatting sqref="B1">
    <cfRule type="containsText" dxfId="1" priority="1" operator="containsText" text="Для корек">
      <formula>NOT(ISERROR(SEARCH("Для корек",B1)))</formula>
    </cfRule>
  </conditionalFormatting>
  <pageMargins left="0.70866141732283472" right="0.27559055118110237" top="0.27559055118110237" bottom="0.23622047244094491" header="0.31496062992125984" footer="0.31496062992125984"/>
  <pageSetup paperSize="9" scale="90" fitToHeight="0" orientation="portrait" r:id="rId1"/>
</worksheet>
</file>

<file path=xl/worksheets/sheet5.xml><?xml version="1.0" encoding="utf-8"?>
<worksheet xmlns="http://schemas.openxmlformats.org/spreadsheetml/2006/main" xmlns:r="http://schemas.openxmlformats.org/officeDocument/2006/relationships">
  <sheetPr>
    <tabColor theme="5" tint="0.79998168889431442"/>
  </sheetPr>
  <dimension ref="A1:O41"/>
  <sheetViews>
    <sheetView tabSelected="1" zoomScaleNormal="100" zoomScaleSheetLayoutView="100" workbookViewId="0">
      <selection activeCell="J21" sqref="J21"/>
    </sheetView>
  </sheetViews>
  <sheetFormatPr defaultColWidth="9.140625" defaultRowHeight="15"/>
  <cols>
    <col min="1" max="1" width="5" style="8" customWidth="1"/>
    <col min="2" max="2" width="28.42578125" style="8" customWidth="1"/>
    <col min="3" max="3" width="9.5703125" style="599" customWidth="1"/>
    <col min="4" max="4" width="11.7109375" style="384" customWidth="1"/>
    <col min="5" max="5" width="10.28515625" style="384" customWidth="1"/>
    <col min="6" max="6" width="10.5703125" style="384" customWidth="1"/>
    <col min="7" max="7" width="10.28515625" style="384" customWidth="1"/>
    <col min="8" max="8" width="9.85546875" style="8" customWidth="1"/>
    <col min="9" max="9" width="16.5703125" style="8" customWidth="1"/>
    <col min="10" max="10" width="18.140625" style="8" customWidth="1"/>
    <col min="11" max="11" width="15.85546875" style="8" customWidth="1"/>
    <col min="12" max="12" width="12.140625" style="8" customWidth="1"/>
    <col min="13" max="13" width="8.7109375" style="8" customWidth="1"/>
    <col min="14" max="14" width="9" style="8" customWidth="1"/>
    <col min="15" max="15" width="11" style="8" customWidth="1"/>
    <col min="16" max="24" width="3.85546875" style="8" customWidth="1"/>
    <col min="25" max="16384" width="9.140625" style="8"/>
  </cols>
  <sheetData>
    <row r="1" spans="1:11" ht="14.45" customHeight="1">
      <c r="A1" s="59"/>
      <c r="B1" s="60"/>
      <c r="C1" s="387"/>
      <c r="D1" s="394"/>
      <c r="F1" s="596"/>
      <c r="G1" s="596"/>
      <c r="H1" s="120" t="s">
        <v>379</v>
      </c>
    </row>
    <row r="2" spans="1:11" ht="18.75" customHeight="1">
      <c r="A2" s="59"/>
      <c r="B2" s="504" t="s">
        <v>375</v>
      </c>
      <c r="C2" s="504"/>
      <c r="D2" s="504"/>
      <c r="E2" s="504"/>
      <c r="F2" s="504"/>
      <c r="G2" s="504"/>
      <c r="H2" s="504"/>
    </row>
    <row r="3" spans="1:11">
      <c r="A3" s="59"/>
      <c r="B3" s="511" t="s">
        <v>398</v>
      </c>
      <c r="C3" s="511"/>
      <c r="D3" s="511"/>
      <c r="E3" s="511"/>
      <c r="F3" s="511"/>
      <c r="G3" s="511"/>
      <c r="H3" s="511"/>
    </row>
    <row r="4" spans="1:11" ht="34.15" customHeight="1">
      <c r="A4" s="366" t="s">
        <v>644</v>
      </c>
      <c r="B4" s="114"/>
      <c r="C4" s="374"/>
      <c r="D4" s="374"/>
      <c r="E4" s="374"/>
      <c r="F4" s="374"/>
      <c r="G4" s="374"/>
      <c r="H4" s="114"/>
    </row>
    <row r="5" spans="1:11" ht="12.75" customHeight="1">
      <c r="A5" s="59"/>
      <c r="B5" s="512"/>
      <c r="C5" s="512"/>
      <c r="D5" s="512"/>
      <c r="E5" s="512"/>
      <c r="F5" s="512"/>
      <c r="G5" s="512"/>
      <c r="H5" s="512"/>
    </row>
    <row r="6" spans="1:11">
      <c r="A6" s="513" t="s">
        <v>151</v>
      </c>
      <c r="B6" s="514"/>
      <c r="C6" s="514"/>
      <c r="D6" s="514"/>
      <c r="E6" s="514"/>
      <c r="F6" s="514"/>
      <c r="G6" s="514"/>
      <c r="H6" s="514"/>
    </row>
    <row r="7" spans="1:11" ht="27" customHeight="1">
      <c r="A7" s="515" t="s">
        <v>4</v>
      </c>
      <c r="B7" s="516" t="s">
        <v>98</v>
      </c>
      <c r="C7" s="515" t="s">
        <v>17</v>
      </c>
      <c r="D7" s="515" t="s">
        <v>18</v>
      </c>
      <c r="E7" s="515" t="s">
        <v>200</v>
      </c>
      <c r="F7" s="515"/>
      <c r="G7" s="515"/>
      <c r="H7" s="515"/>
    </row>
    <row r="8" spans="1:11" ht="27" customHeight="1">
      <c r="A8" s="515"/>
      <c r="B8" s="516"/>
      <c r="C8" s="515"/>
      <c r="D8" s="515"/>
      <c r="E8" s="461" t="s">
        <v>0</v>
      </c>
      <c r="F8" s="461" t="s">
        <v>123</v>
      </c>
      <c r="G8" s="461" t="s">
        <v>87</v>
      </c>
      <c r="H8" s="423" t="s">
        <v>88</v>
      </c>
    </row>
    <row r="9" spans="1:11" ht="12.75" customHeight="1">
      <c r="A9" s="423">
        <v>1</v>
      </c>
      <c r="B9" s="423">
        <v>2</v>
      </c>
      <c r="C9" s="461">
        <v>3</v>
      </c>
      <c r="D9" s="461">
        <v>4</v>
      </c>
      <c r="E9" s="461">
        <v>5</v>
      </c>
      <c r="F9" s="461">
        <v>6</v>
      </c>
      <c r="G9" s="461">
        <v>7</v>
      </c>
      <c r="H9" s="423">
        <v>8</v>
      </c>
    </row>
    <row r="10" spans="1:11" ht="25.5">
      <c r="A10" s="441">
        <v>1</v>
      </c>
      <c r="B10" s="442" t="s">
        <v>201</v>
      </c>
      <c r="C10" s="448" t="s">
        <v>64</v>
      </c>
      <c r="D10" s="449">
        <v>3320.4017413192892</v>
      </c>
      <c r="E10" s="449">
        <v>2696.4077284745199</v>
      </c>
      <c r="F10" s="449"/>
      <c r="G10" s="449">
        <v>4073.1423217683391</v>
      </c>
      <c r="H10" s="453" t="e">
        <v>#DIV/0!</v>
      </c>
    </row>
    <row r="11" spans="1:11" ht="25.5">
      <c r="A11" s="441" t="s">
        <v>7</v>
      </c>
      <c r="B11" s="442" t="s">
        <v>134</v>
      </c>
      <c r="C11" s="448" t="s">
        <v>64</v>
      </c>
      <c r="D11" s="449">
        <v>3241.3445570021631</v>
      </c>
      <c r="E11" s="449">
        <v>2632.2075444632219</v>
      </c>
      <c r="F11" s="449"/>
      <c r="G11" s="449">
        <v>3976.1627426786167</v>
      </c>
      <c r="H11" s="453" t="e">
        <v>#DIV/0!</v>
      </c>
      <c r="I11" s="325"/>
    </row>
    <row r="12" spans="1:11" ht="25.5">
      <c r="A12" s="441" t="s">
        <v>8</v>
      </c>
      <c r="B12" s="442" t="s">
        <v>202</v>
      </c>
      <c r="C12" s="448" t="s">
        <v>64</v>
      </c>
      <c r="D12" s="449">
        <v>0</v>
      </c>
      <c r="E12" s="449">
        <v>0</v>
      </c>
      <c r="F12" s="449">
        <v>0</v>
      </c>
      <c r="G12" s="449">
        <v>0</v>
      </c>
      <c r="H12" s="449">
        <v>0</v>
      </c>
      <c r="J12" s="152"/>
    </row>
    <row r="13" spans="1:11">
      <c r="A13" s="441" t="s">
        <v>33</v>
      </c>
      <c r="B13" s="442" t="s">
        <v>99</v>
      </c>
      <c r="C13" s="448" t="s">
        <v>64</v>
      </c>
      <c r="D13" s="449">
        <v>79.05718431712593</v>
      </c>
      <c r="E13" s="449">
        <v>64.200184011298091</v>
      </c>
      <c r="F13" s="449"/>
      <c r="G13" s="449">
        <v>96.979579089722364</v>
      </c>
      <c r="H13" s="453" t="e">
        <v>#DIV/0!</v>
      </c>
      <c r="I13" s="137"/>
      <c r="J13" s="359"/>
    </row>
    <row r="14" spans="1:11" ht="25.5">
      <c r="A14" s="441">
        <v>2</v>
      </c>
      <c r="B14" s="442" t="s">
        <v>638</v>
      </c>
      <c r="C14" s="448" t="s">
        <v>64</v>
      </c>
      <c r="D14" s="449">
        <v>160.49773607658187</v>
      </c>
      <c r="E14" s="449">
        <v>138.9517059953281</v>
      </c>
      <c r="F14" s="449"/>
      <c r="G14" s="449">
        <v>186.47822150213736</v>
      </c>
      <c r="H14" s="453" t="e">
        <v>#DIV/0!</v>
      </c>
      <c r="I14" s="360"/>
      <c r="J14" s="360"/>
      <c r="K14" s="360"/>
    </row>
    <row r="15" spans="1:11" ht="25.5">
      <c r="A15" s="441" t="s">
        <v>9</v>
      </c>
      <c r="B15" s="442" t="s">
        <v>100</v>
      </c>
      <c r="C15" s="448" t="s">
        <v>64</v>
      </c>
      <c r="D15" s="449">
        <v>156.67636140809182</v>
      </c>
      <c r="E15" s="449">
        <v>135.64821299543934</v>
      </c>
      <c r="F15" s="449"/>
      <c r="G15" s="449">
        <v>182.03814479970552</v>
      </c>
      <c r="H15" s="453" t="e">
        <v>#DIV/0!</v>
      </c>
      <c r="I15" s="360"/>
      <c r="J15" s="360"/>
      <c r="K15" s="360"/>
    </row>
    <row r="16" spans="1:11">
      <c r="A16" s="441" t="s">
        <v>10</v>
      </c>
      <c r="B16" s="442" t="s">
        <v>203</v>
      </c>
      <c r="C16" s="448" t="s">
        <v>64</v>
      </c>
      <c r="D16" s="449">
        <v>0</v>
      </c>
      <c r="E16" s="449">
        <v>0</v>
      </c>
      <c r="F16" s="449"/>
      <c r="G16" s="449">
        <v>0</v>
      </c>
      <c r="H16" s="453" t="e">
        <v>#DIV/0!</v>
      </c>
      <c r="I16" s="152"/>
    </row>
    <row r="17" spans="1:15">
      <c r="A17" s="441" t="s">
        <v>48</v>
      </c>
      <c r="B17" s="442" t="s">
        <v>99</v>
      </c>
      <c r="C17" s="448" t="s">
        <v>64</v>
      </c>
      <c r="D17" s="449">
        <v>3.8213746684900443</v>
      </c>
      <c r="E17" s="449">
        <v>3.3034929998887645</v>
      </c>
      <c r="F17" s="449"/>
      <c r="G17" s="449">
        <v>4.440076702431841</v>
      </c>
      <c r="H17" s="453" t="e">
        <v>#DIV/0!</v>
      </c>
      <c r="I17" s="360"/>
      <c r="J17" s="361"/>
    </row>
    <row r="18" spans="1:15" ht="25.5">
      <c r="A18" s="441">
        <v>3</v>
      </c>
      <c r="B18" s="442" t="s">
        <v>394</v>
      </c>
      <c r="C18" s="448" t="s">
        <v>64</v>
      </c>
      <c r="D18" s="449">
        <v>4.4460726242258604</v>
      </c>
      <c r="E18" s="449">
        <v>4.4460726242258604</v>
      </c>
      <c r="F18" s="449">
        <v>0</v>
      </c>
      <c r="G18" s="449">
        <v>4.4460726242258604</v>
      </c>
      <c r="H18" s="449">
        <v>0</v>
      </c>
    </row>
    <row r="19" spans="1:15" ht="25.5">
      <c r="A19" s="441" t="s">
        <v>49</v>
      </c>
      <c r="B19" s="442" t="s">
        <v>101</v>
      </c>
      <c r="C19" s="448" t="s">
        <v>64</v>
      </c>
      <c r="D19" s="449">
        <v>4.3402137522204827</v>
      </c>
      <c r="E19" s="449">
        <v>4.3402137522204827</v>
      </c>
      <c r="F19" s="449">
        <v>0</v>
      </c>
      <c r="G19" s="449">
        <v>4.3402137522204827</v>
      </c>
      <c r="H19" s="449">
        <v>0</v>
      </c>
    </row>
    <row r="20" spans="1:15">
      <c r="A20" s="441" t="s">
        <v>50</v>
      </c>
      <c r="B20" s="442" t="s">
        <v>203</v>
      </c>
      <c r="C20" s="448" t="s">
        <v>64</v>
      </c>
      <c r="D20" s="449">
        <v>0</v>
      </c>
      <c r="E20" s="449">
        <v>0</v>
      </c>
      <c r="F20" s="449">
        <v>0</v>
      </c>
      <c r="G20" s="449">
        <v>0</v>
      </c>
      <c r="H20" s="449">
        <v>0</v>
      </c>
      <c r="J20" s="152"/>
    </row>
    <row r="21" spans="1:15" ht="17.25" customHeight="1">
      <c r="A21" s="441" t="s">
        <v>51</v>
      </c>
      <c r="B21" s="442" t="s">
        <v>99</v>
      </c>
      <c r="C21" s="448" t="s">
        <v>64</v>
      </c>
      <c r="D21" s="449">
        <v>0.10585887200537762</v>
      </c>
      <c r="E21" s="449">
        <v>0.10585887200537762</v>
      </c>
      <c r="F21" s="449">
        <v>0</v>
      </c>
      <c r="G21" s="449">
        <v>0.10585887200537762</v>
      </c>
      <c r="H21" s="449">
        <v>0</v>
      </c>
      <c r="J21" s="152"/>
    </row>
    <row r="22" spans="1:15" ht="25.5">
      <c r="A22" s="441">
        <v>4</v>
      </c>
      <c r="B22" s="440" t="s">
        <v>204</v>
      </c>
      <c r="C22" s="448" t="s">
        <v>64</v>
      </c>
      <c r="D22" s="450">
        <v>3485.3505500200968</v>
      </c>
      <c r="E22" s="450">
        <v>2839.8055070940736</v>
      </c>
      <c r="F22" s="450"/>
      <c r="G22" s="450">
        <v>4264.0666158947024</v>
      </c>
      <c r="H22" s="454" t="e">
        <v>#DIV/0!</v>
      </c>
      <c r="I22" s="146"/>
      <c r="J22" s="137"/>
      <c r="K22" s="137"/>
      <c r="L22" s="137"/>
      <c r="M22" s="137"/>
    </row>
    <row r="23" spans="1:15" ht="25.5">
      <c r="A23" s="441" t="s">
        <v>11</v>
      </c>
      <c r="B23" s="442" t="s">
        <v>102</v>
      </c>
      <c r="C23" s="448" t="s">
        <v>64</v>
      </c>
      <c r="D23" s="449">
        <v>3402.3611321624753</v>
      </c>
      <c r="E23" s="449">
        <v>2772.1959712108815</v>
      </c>
      <c r="F23" s="449"/>
      <c r="G23" s="449">
        <v>4162.5411012305431</v>
      </c>
      <c r="H23" s="453" t="e">
        <v>#DIV/0!</v>
      </c>
      <c r="I23" s="163"/>
      <c r="J23" s="137"/>
      <c r="L23" s="164"/>
    </row>
    <row r="24" spans="1:15">
      <c r="A24" s="441" t="s">
        <v>103</v>
      </c>
      <c r="B24" s="442" t="s">
        <v>203</v>
      </c>
      <c r="C24" s="448" t="s">
        <v>64</v>
      </c>
      <c r="D24" s="449">
        <v>0</v>
      </c>
      <c r="E24" s="449">
        <v>0</v>
      </c>
      <c r="F24" s="449"/>
      <c r="G24" s="449">
        <v>0</v>
      </c>
      <c r="H24" s="453" t="e">
        <v>#DIV/0!</v>
      </c>
      <c r="I24"/>
      <c r="J24" s="137"/>
      <c r="L24" s="164"/>
    </row>
    <row r="25" spans="1:15">
      <c r="A25" s="441" t="s">
        <v>121</v>
      </c>
      <c r="B25" s="442" t="s">
        <v>99</v>
      </c>
      <c r="C25" s="448" t="s">
        <v>64</v>
      </c>
      <c r="D25" s="449">
        <v>82.989417857621333</v>
      </c>
      <c r="E25" s="449">
        <v>67.609535883192223</v>
      </c>
      <c r="F25" s="449"/>
      <c r="G25" s="449">
        <v>101.52551466415957</v>
      </c>
      <c r="H25" s="453" t="e">
        <v>#DIV/0!</v>
      </c>
      <c r="I25"/>
    </row>
    <row r="26" spans="1:15" ht="51">
      <c r="A26" s="441" t="s">
        <v>124</v>
      </c>
      <c r="B26" s="442" t="s">
        <v>639</v>
      </c>
      <c r="C26" s="448" t="s">
        <v>22</v>
      </c>
      <c r="D26" s="156">
        <v>5855.0870387183495</v>
      </c>
      <c r="E26" s="156">
        <v>2608.3840767099632</v>
      </c>
      <c r="F26" s="156">
        <v>0</v>
      </c>
      <c r="G26" s="156">
        <v>3246.7029620083858</v>
      </c>
      <c r="H26" s="156">
        <v>0</v>
      </c>
      <c r="I26" s="157"/>
    </row>
    <row r="27" spans="1:15" ht="38.25">
      <c r="A27" s="441" t="s">
        <v>12</v>
      </c>
      <c r="B27" s="442" t="s">
        <v>104</v>
      </c>
      <c r="C27" s="448" t="s">
        <v>22</v>
      </c>
      <c r="D27" s="451">
        <v>5715.6845970129125</v>
      </c>
      <c r="E27" s="451">
        <v>2546.2841771249641</v>
      </c>
      <c r="F27" s="451" t="s">
        <v>645</v>
      </c>
      <c r="G27" s="451">
        <v>3169.4004198879479</v>
      </c>
      <c r="H27" s="451" t="s">
        <v>645</v>
      </c>
      <c r="I27" s="348"/>
      <c r="J27" s="348"/>
      <c r="K27" s="348"/>
      <c r="L27" s="358"/>
      <c r="M27" s="348"/>
      <c r="N27" s="358"/>
      <c r="O27" s="360"/>
    </row>
    <row r="28" spans="1:15">
      <c r="A28" s="441" t="s">
        <v>13</v>
      </c>
      <c r="B28" s="442" t="s">
        <v>203</v>
      </c>
      <c r="C28" s="448" t="s">
        <v>22</v>
      </c>
      <c r="D28" s="451">
        <v>0</v>
      </c>
      <c r="E28" s="451">
        <v>0</v>
      </c>
      <c r="F28" s="451" t="s">
        <v>645</v>
      </c>
      <c r="G28" s="451">
        <v>0</v>
      </c>
      <c r="H28" s="451" t="s">
        <v>645</v>
      </c>
      <c r="L28" s="358"/>
    </row>
    <row r="29" spans="1:15" ht="39" thickBot="1">
      <c r="A29" s="441" t="s">
        <v>14</v>
      </c>
      <c r="B29" s="442" t="s">
        <v>105</v>
      </c>
      <c r="C29" s="448" t="s">
        <v>22</v>
      </c>
      <c r="D29" s="451">
        <v>139.40244170543684</v>
      </c>
      <c r="E29" s="451">
        <v>62.099899584999122</v>
      </c>
      <c r="F29" s="451" t="s">
        <v>645</v>
      </c>
      <c r="G29" s="451">
        <v>77.302542120437735</v>
      </c>
      <c r="H29" s="451" t="s">
        <v>645</v>
      </c>
      <c r="I29" s="348"/>
      <c r="J29" s="348"/>
      <c r="K29" s="463"/>
      <c r="L29" s="464"/>
      <c r="M29" s="463"/>
      <c r="N29" s="465"/>
    </row>
    <row r="30" spans="1:15" ht="51.75" thickBot="1">
      <c r="A30" s="441" t="s">
        <v>125</v>
      </c>
      <c r="B30" s="442" t="s">
        <v>205</v>
      </c>
      <c r="C30" s="448" t="s">
        <v>6</v>
      </c>
      <c r="D30" s="156">
        <v>1679.9179999999999</v>
      </c>
      <c r="E30" s="156">
        <v>918.50799999999992</v>
      </c>
      <c r="F30" s="156">
        <v>0</v>
      </c>
      <c r="G30" s="156">
        <v>761.41</v>
      </c>
      <c r="H30" s="156">
        <v>0</v>
      </c>
      <c r="I30" s="348"/>
      <c r="J30" s="348"/>
      <c r="K30" s="463"/>
      <c r="L30" s="466"/>
      <c r="M30" s="467"/>
      <c r="N30" s="465"/>
    </row>
    <row r="31" spans="1:15" ht="25.5">
      <c r="A31" s="441" t="s">
        <v>15</v>
      </c>
      <c r="B31" s="442" t="s">
        <v>106</v>
      </c>
      <c r="C31" s="448" t="s">
        <v>6</v>
      </c>
      <c r="D31" s="156">
        <v>1679.9179999999999</v>
      </c>
      <c r="E31" s="451">
        <v>918.50799999999992</v>
      </c>
      <c r="F31" s="451">
        <v>0</v>
      </c>
      <c r="G31" s="451">
        <v>761.41</v>
      </c>
      <c r="H31" s="451">
        <v>0</v>
      </c>
      <c r="K31" s="465"/>
      <c r="L31" s="468"/>
      <c r="M31" s="465"/>
      <c r="N31" s="465"/>
    </row>
    <row r="32" spans="1:15" ht="25.5">
      <c r="A32" s="441" t="s">
        <v>16</v>
      </c>
      <c r="B32" s="442" t="s">
        <v>86</v>
      </c>
      <c r="C32" s="448" t="s">
        <v>6</v>
      </c>
      <c r="D32" s="156"/>
      <c r="E32" s="451"/>
      <c r="F32" s="451"/>
      <c r="G32" s="451"/>
      <c r="H32" s="451"/>
      <c r="I32" s="348"/>
      <c r="J32" s="348"/>
      <c r="K32" s="348"/>
    </row>
    <row r="33" spans="1:8">
      <c r="A33" s="441" t="s">
        <v>126</v>
      </c>
      <c r="B33" s="442" t="s">
        <v>107</v>
      </c>
      <c r="C33" s="448"/>
      <c r="D33" s="451"/>
      <c r="E33" s="451"/>
      <c r="F33" s="451"/>
      <c r="G33" s="451"/>
      <c r="H33" s="451"/>
    </row>
    <row r="34" spans="1:8">
      <c r="A34" s="441" t="s">
        <v>53</v>
      </c>
      <c r="B34" s="442" t="s">
        <v>109</v>
      </c>
      <c r="C34" s="448" t="s">
        <v>1</v>
      </c>
      <c r="D34" s="452">
        <v>2.3809523809523808E-2</v>
      </c>
      <c r="E34" s="452">
        <v>2.3809523809523808E-2</v>
      </c>
      <c r="F34" s="452">
        <v>0</v>
      </c>
      <c r="G34" s="452">
        <v>2.3809523809523812E-2</v>
      </c>
      <c r="H34" s="452">
        <v>0</v>
      </c>
    </row>
    <row r="35" spans="1:8" ht="25.5">
      <c r="A35" s="441" t="s">
        <v>55</v>
      </c>
      <c r="B35" s="442" t="s">
        <v>111</v>
      </c>
      <c r="C35" s="448" t="s">
        <v>1</v>
      </c>
      <c r="D35" s="452">
        <v>2.3809523809523808E-2</v>
      </c>
      <c r="E35" s="452">
        <v>2.3774396839718083E-2</v>
      </c>
      <c r="F35" s="452">
        <v>0</v>
      </c>
      <c r="G35" s="452">
        <v>2.381016220910789E-2</v>
      </c>
      <c r="H35" s="452">
        <v>0</v>
      </c>
    </row>
    <row r="36" spans="1:8">
      <c r="A36" s="441" t="s">
        <v>57</v>
      </c>
      <c r="B36" s="442" t="s">
        <v>113</v>
      </c>
      <c r="C36" s="448" t="s">
        <v>1</v>
      </c>
      <c r="D36" s="452">
        <v>2.3809523809523808E-2</v>
      </c>
      <c r="E36" s="452">
        <v>2.3809523809523808E-2</v>
      </c>
      <c r="F36" s="452">
        <v>0</v>
      </c>
      <c r="G36" s="452">
        <v>2.3809523809523808E-2</v>
      </c>
      <c r="H36" s="452">
        <v>0</v>
      </c>
    </row>
    <row r="37" spans="1:8">
      <c r="A37" s="441" t="s">
        <v>59</v>
      </c>
      <c r="B37" s="442" t="s">
        <v>115</v>
      </c>
      <c r="C37" s="448" t="s">
        <v>1</v>
      </c>
      <c r="D37" s="452">
        <v>2.3810924228882174E-2</v>
      </c>
      <c r="E37" s="452">
        <v>2.380780504661249E-2</v>
      </c>
      <c r="F37" s="452">
        <v>0</v>
      </c>
      <c r="G37" s="452">
        <v>2.3809551728322872E-2</v>
      </c>
      <c r="H37" s="452">
        <v>0</v>
      </c>
    </row>
    <row r="38" spans="1:8" hidden="1">
      <c r="A38" s="61"/>
      <c r="B38" s="62"/>
      <c r="C38" s="387"/>
      <c r="D38" s="387"/>
      <c r="E38" s="387"/>
      <c r="F38" s="387"/>
      <c r="G38" s="387"/>
      <c r="H38" s="125"/>
    </row>
    <row r="39" spans="1:8" ht="10.5" hidden="1" customHeight="1">
      <c r="A39" s="63"/>
      <c r="B39" s="64"/>
      <c r="C39" s="372"/>
      <c r="D39" s="372"/>
      <c r="E39" s="372"/>
      <c r="F39" s="372"/>
      <c r="G39" s="372"/>
      <c r="H39" s="64"/>
    </row>
    <row r="40" spans="1:8" ht="17.25" customHeight="1">
      <c r="A40" s="63"/>
      <c r="B40" s="130" t="s">
        <v>348</v>
      </c>
      <c r="C40" s="597" t="s">
        <v>90</v>
      </c>
      <c r="D40" s="597"/>
      <c r="E40" s="597"/>
      <c r="F40" s="517" t="s">
        <v>641</v>
      </c>
      <c r="G40" s="517"/>
      <c r="H40" s="517"/>
    </row>
    <row r="41" spans="1:8" ht="25.5" customHeight="1">
      <c r="A41" s="63"/>
      <c r="B41" s="24" t="s">
        <v>171</v>
      </c>
      <c r="C41" s="598" t="s">
        <v>91</v>
      </c>
      <c r="D41" s="598"/>
      <c r="E41" s="598"/>
      <c r="F41" s="510" t="s">
        <v>169</v>
      </c>
      <c r="G41" s="510"/>
      <c r="H41" s="510"/>
    </row>
  </sheetData>
  <mergeCells count="13">
    <mergeCell ref="C40:E40"/>
    <mergeCell ref="C41:E41"/>
    <mergeCell ref="F41:H41"/>
    <mergeCell ref="B2:H2"/>
    <mergeCell ref="B3:H3"/>
    <mergeCell ref="B5:H5"/>
    <mergeCell ref="A6:H6"/>
    <mergeCell ref="A7:A8"/>
    <mergeCell ref="B7:B8"/>
    <mergeCell ref="C7:C8"/>
    <mergeCell ref="D7:D8"/>
    <mergeCell ref="E7:H7"/>
    <mergeCell ref="F40:H40"/>
  </mergeCells>
  <conditionalFormatting sqref="B1">
    <cfRule type="containsText" dxfId="0" priority="1" operator="containsText" text="Для корек">
      <formula>NOT(ISERROR(SEARCH("Для корек",B1)))</formula>
    </cfRule>
  </conditionalFormatting>
  <pageMargins left="0.55118110236220474" right="0.19685039370078741" top="0.35433070866141736" bottom="0.23622047244094491" header="0.31496062992125984" footer="0.31496062992125984"/>
  <pageSetup paperSize="9" scale="90" fitToHeight="0" orientation="portrait" r:id="rId1"/>
</worksheet>
</file>

<file path=xl/worksheets/sheet6.xml><?xml version="1.0" encoding="utf-8"?>
<worksheet xmlns="http://schemas.openxmlformats.org/spreadsheetml/2006/main" xmlns:r="http://schemas.openxmlformats.org/officeDocument/2006/relationships">
  <sheetPr>
    <tabColor rgb="FFFFFF00"/>
    <pageSetUpPr fitToPage="1"/>
  </sheetPr>
  <dimension ref="A1:D50"/>
  <sheetViews>
    <sheetView view="pageBreakPreview" zoomScaleNormal="100" zoomScaleSheetLayoutView="100" workbookViewId="0">
      <selection activeCell="F10" sqref="F10"/>
    </sheetView>
  </sheetViews>
  <sheetFormatPr defaultRowHeight="15"/>
  <cols>
    <col min="1" max="1" width="5.42578125" style="82" customWidth="1"/>
    <col min="2" max="2" width="46" customWidth="1"/>
    <col min="3" max="3" width="18.140625" customWidth="1"/>
    <col min="4" max="4" width="18.42578125" customWidth="1"/>
  </cols>
  <sheetData>
    <row r="1" spans="1:4">
      <c r="A1" s="83"/>
      <c r="B1" s="51"/>
      <c r="C1" s="522" t="s">
        <v>381</v>
      </c>
      <c r="D1" s="523"/>
    </row>
    <row r="2" spans="1:4">
      <c r="A2" s="83"/>
      <c r="B2" s="51"/>
      <c r="C2" s="51"/>
      <c r="D2" s="51"/>
    </row>
    <row r="3" spans="1:4">
      <c r="A3" s="524" t="s">
        <v>375</v>
      </c>
      <c r="B3" s="525"/>
      <c r="C3" s="525"/>
      <c r="D3" s="525"/>
    </row>
    <row r="4" spans="1:4">
      <c r="A4" s="524" t="s">
        <v>382</v>
      </c>
      <c r="B4" s="525"/>
      <c r="C4" s="525"/>
      <c r="D4" s="525"/>
    </row>
    <row r="5" spans="1:4">
      <c r="A5" s="524" t="s">
        <v>273</v>
      </c>
      <c r="B5" s="525"/>
      <c r="C5" s="525"/>
      <c r="D5" s="525"/>
    </row>
    <row r="6" spans="1:4">
      <c r="A6" s="526" t="s">
        <v>274</v>
      </c>
      <c r="B6" s="527"/>
      <c r="C6" s="527"/>
      <c r="D6" s="527"/>
    </row>
    <row r="7" spans="1:4" ht="23.25" customHeight="1">
      <c r="A7" s="528" t="s">
        <v>275</v>
      </c>
      <c r="B7" s="529"/>
      <c r="C7" s="529"/>
      <c r="D7" s="529"/>
    </row>
    <row r="8" spans="1:4" ht="31.5" customHeight="1">
      <c r="A8" s="520" t="s">
        <v>4</v>
      </c>
      <c r="B8" s="521" t="s">
        <v>239</v>
      </c>
      <c r="C8" s="521" t="s">
        <v>240</v>
      </c>
      <c r="D8" s="521"/>
    </row>
    <row r="9" spans="1:4">
      <c r="A9" s="520"/>
      <c r="B9" s="521"/>
      <c r="C9" s="521"/>
      <c r="D9" s="521"/>
    </row>
    <row r="10" spans="1:4" ht="18">
      <c r="A10" s="520"/>
      <c r="B10" s="521"/>
      <c r="C10" s="48" t="s">
        <v>22</v>
      </c>
      <c r="D10" s="48" t="s">
        <v>272</v>
      </c>
    </row>
    <row r="11" spans="1:4" ht="15.75">
      <c r="A11" s="87">
        <v>1</v>
      </c>
      <c r="B11" s="46">
        <v>2</v>
      </c>
      <c r="C11" s="46">
        <v>3</v>
      </c>
      <c r="D11" s="46">
        <v>4</v>
      </c>
    </row>
    <row r="12" spans="1:4" s="54" customFormat="1" ht="45">
      <c r="A12" s="105">
        <v>1</v>
      </c>
      <c r="B12" s="53" t="s">
        <v>241</v>
      </c>
      <c r="C12" s="48"/>
      <c r="D12" s="48"/>
    </row>
    <row r="13" spans="1:4" s="54" customFormat="1" ht="30" customHeight="1">
      <c r="A13" s="105" t="s">
        <v>7</v>
      </c>
      <c r="B13" s="53" t="s">
        <v>242</v>
      </c>
      <c r="C13" s="48"/>
      <c r="D13" s="48"/>
    </row>
    <row r="14" spans="1:4" s="54" customFormat="1" ht="30" customHeight="1">
      <c r="A14" s="105">
        <v>2</v>
      </c>
      <c r="B14" s="53" t="s">
        <v>243</v>
      </c>
      <c r="C14" s="48"/>
      <c r="D14" s="48"/>
    </row>
    <row r="15" spans="1:4" s="54" customFormat="1" ht="30" customHeight="1">
      <c r="A15" s="105" t="s">
        <v>9</v>
      </c>
      <c r="B15" s="53" t="s">
        <v>42</v>
      </c>
      <c r="C15" s="48"/>
      <c r="D15" s="48"/>
    </row>
    <row r="16" spans="1:4" s="54" customFormat="1" ht="30" customHeight="1">
      <c r="A16" s="105" t="s">
        <v>10</v>
      </c>
      <c r="B16" s="53" t="s">
        <v>244</v>
      </c>
      <c r="C16" s="48"/>
      <c r="D16" s="48"/>
    </row>
    <row r="17" spans="1:4" s="54" customFormat="1" ht="30" customHeight="1">
      <c r="A17" s="105" t="s">
        <v>48</v>
      </c>
      <c r="B17" s="53" t="s">
        <v>245</v>
      </c>
      <c r="C17" s="48"/>
      <c r="D17" s="48"/>
    </row>
    <row r="18" spans="1:4" s="54" customFormat="1" ht="30" customHeight="1">
      <c r="A18" s="105">
        <v>3</v>
      </c>
      <c r="B18" s="53" t="s">
        <v>246</v>
      </c>
      <c r="C18" s="48"/>
      <c r="D18" s="48"/>
    </row>
    <row r="19" spans="1:4" s="54" customFormat="1" ht="30" customHeight="1">
      <c r="A19" s="105">
        <v>4</v>
      </c>
      <c r="B19" s="53" t="s">
        <v>247</v>
      </c>
      <c r="C19" s="48"/>
      <c r="D19" s="48"/>
    </row>
    <row r="20" spans="1:4" s="54" customFormat="1" ht="30" customHeight="1">
      <c r="A20" s="105">
        <v>5</v>
      </c>
      <c r="B20" s="53" t="s">
        <v>248</v>
      </c>
      <c r="C20" s="48"/>
      <c r="D20" s="48"/>
    </row>
    <row r="21" spans="1:4" s="54" customFormat="1" ht="30" customHeight="1">
      <c r="A21" s="105">
        <v>6</v>
      </c>
      <c r="B21" s="53" t="s">
        <v>196</v>
      </c>
      <c r="C21" s="48"/>
      <c r="D21" s="48"/>
    </row>
    <row r="22" spans="1:4" s="54" customFormat="1" ht="30" customHeight="1">
      <c r="A22" s="105" t="s">
        <v>15</v>
      </c>
      <c r="B22" s="53" t="s">
        <v>249</v>
      </c>
      <c r="C22" s="48"/>
      <c r="D22" s="48"/>
    </row>
    <row r="23" spans="1:4" s="54" customFormat="1" ht="30" customHeight="1">
      <c r="A23" s="105" t="s">
        <v>16</v>
      </c>
      <c r="B23" s="53" t="s">
        <v>54</v>
      </c>
      <c r="C23" s="48"/>
      <c r="D23" s="48"/>
    </row>
    <row r="24" spans="1:4" s="54" customFormat="1" ht="30" customHeight="1">
      <c r="A24" s="105">
        <v>7</v>
      </c>
      <c r="B24" s="53" t="s">
        <v>250</v>
      </c>
      <c r="C24" s="48"/>
      <c r="D24" s="48"/>
    </row>
    <row r="25" spans="1:4" s="54" customFormat="1" ht="30" customHeight="1">
      <c r="A25" s="105">
        <v>8</v>
      </c>
      <c r="B25" s="53" t="s">
        <v>251</v>
      </c>
      <c r="C25" s="48"/>
      <c r="D25" s="48"/>
    </row>
    <row r="26" spans="1:4" s="54" customFormat="1" ht="30" customHeight="1">
      <c r="A26" s="105">
        <v>9</v>
      </c>
      <c r="B26" s="53" t="s">
        <v>252</v>
      </c>
      <c r="C26" s="48"/>
      <c r="D26" s="48" t="s">
        <v>253</v>
      </c>
    </row>
    <row r="27" spans="1:4" s="54" customFormat="1" ht="30" customHeight="1">
      <c r="A27" s="105">
        <v>10</v>
      </c>
      <c r="B27" s="53" t="s">
        <v>254</v>
      </c>
      <c r="C27" s="48" t="s">
        <v>253</v>
      </c>
      <c r="D27" s="48"/>
    </row>
    <row r="28" spans="1:4" s="54" customFormat="1" ht="30" customHeight="1">
      <c r="A28" s="105">
        <v>11</v>
      </c>
      <c r="B28" s="53" t="s">
        <v>255</v>
      </c>
      <c r="C28" s="48" t="s">
        <v>253</v>
      </c>
      <c r="D28" s="48"/>
    </row>
    <row r="29" spans="1:4" s="54" customFormat="1" ht="30" customHeight="1">
      <c r="A29" s="105" t="s">
        <v>82</v>
      </c>
      <c r="B29" s="53" t="s">
        <v>256</v>
      </c>
      <c r="C29" s="48" t="s">
        <v>253</v>
      </c>
      <c r="D29" s="48"/>
    </row>
    <row r="30" spans="1:4" s="54" customFormat="1" ht="30" customHeight="1">
      <c r="A30" s="105" t="s">
        <v>83</v>
      </c>
      <c r="B30" s="53" t="s">
        <v>257</v>
      </c>
      <c r="C30" s="48" t="s">
        <v>253</v>
      </c>
      <c r="D30" s="48"/>
    </row>
    <row r="31" spans="1:4" s="54" customFormat="1" ht="30" customHeight="1">
      <c r="A31" s="105">
        <v>12</v>
      </c>
      <c r="B31" s="53" t="s">
        <v>258</v>
      </c>
      <c r="C31" s="48"/>
      <c r="D31" s="48" t="s">
        <v>253</v>
      </c>
    </row>
    <row r="32" spans="1:4" s="54" customFormat="1" ht="30" customHeight="1">
      <c r="A32" s="105">
        <v>13</v>
      </c>
      <c r="B32" s="53" t="s">
        <v>266</v>
      </c>
      <c r="C32" s="48"/>
      <c r="D32" s="48" t="s">
        <v>253</v>
      </c>
    </row>
    <row r="33" spans="1:4" s="54" customFormat="1" ht="30" customHeight="1">
      <c r="A33" s="105">
        <v>14</v>
      </c>
      <c r="B33" s="53" t="s">
        <v>259</v>
      </c>
      <c r="C33" s="48"/>
      <c r="D33" s="48" t="s">
        <v>253</v>
      </c>
    </row>
    <row r="34" spans="1:4" s="54" customFormat="1" ht="30" customHeight="1">
      <c r="A34" s="105">
        <v>15</v>
      </c>
      <c r="B34" s="53" t="s">
        <v>260</v>
      </c>
      <c r="C34" s="48"/>
      <c r="D34" s="48" t="s">
        <v>253</v>
      </c>
    </row>
    <row r="35" spans="1:4" s="54" customFormat="1" ht="30" customHeight="1">
      <c r="A35" s="105" t="s">
        <v>270</v>
      </c>
      <c r="B35" s="53" t="s">
        <v>261</v>
      </c>
      <c r="C35" s="48"/>
      <c r="D35" s="48" t="s">
        <v>253</v>
      </c>
    </row>
    <row r="36" spans="1:4" s="54" customFormat="1" ht="30" customHeight="1">
      <c r="A36" s="105" t="s">
        <v>271</v>
      </c>
      <c r="B36" s="53" t="s">
        <v>262</v>
      </c>
      <c r="C36" s="48"/>
      <c r="D36" s="48" t="s">
        <v>253</v>
      </c>
    </row>
    <row r="37" spans="1:4" s="54" customFormat="1" ht="30" customHeight="1">
      <c r="A37" s="105">
        <v>16</v>
      </c>
      <c r="B37" s="53" t="s">
        <v>263</v>
      </c>
      <c r="C37" s="48"/>
      <c r="D37" s="48" t="s">
        <v>253</v>
      </c>
    </row>
    <row r="38" spans="1:4" s="54" customFormat="1" ht="30" customHeight="1">
      <c r="A38" s="105" t="s">
        <v>142</v>
      </c>
      <c r="B38" s="53" t="s">
        <v>261</v>
      </c>
      <c r="C38" s="48"/>
      <c r="D38" s="48" t="s">
        <v>253</v>
      </c>
    </row>
    <row r="39" spans="1:4" s="54" customFormat="1" ht="30" customHeight="1">
      <c r="A39" s="105" t="s">
        <v>143</v>
      </c>
      <c r="B39" s="53" t="s">
        <v>262</v>
      </c>
      <c r="C39" s="48"/>
      <c r="D39" s="48" t="s">
        <v>253</v>
      </c>
    </row>
    <row r="40" spans="1:4" s="54" customFormat="1" ht="30" customHeight="1">
      <c r="A40" s="105">
        <v>17</v>
      </c>
      <c r="B40" s="53" t="s">
        <v>264</v>
      </c>
      <c r="C40" s="48"/>
      <c r="D40" s="48" t="s">
        <v>253</v>
      </c>
    </row>
    <row r="41" spans="1:4" s="54" customFormat="1" ht="30" customHeight="1">
      <c r="A41" s="105">
        <v>18</v>
      </c>
      <c r="B41" s="53" t="s">
        <v>267</v>
      </c>
      <c r="C41" s="48"/>
      <c r="D41" s="48" t="s">
        <v>253</v>
      </c>
    </row>
    <row r="42" spans="1:4" s="54" customFormat="1" ht="30" customHeight="1">
      <c r="A42" s="105">
        <v>19</v>
      </c>
      <c r="B42" s="53" t="s">
        <v>268</v>
      </c>
      <c r="C42" s="48"/>
      <c r="D42" s="48" t="s">
        <v>253</v>
      </c>
    </row>
    <row r="43" spans="1:4" s="54" customFormat="1" ht="30" customHeight="1">
      <c r="A43" s="105">
        <v>20</v>
      </c>
      <c r="B43" s="53" t="s">
        <v>265</v>
      </c>
      <c r="C43" s="48"/>
      <c r="D43" s="48" t="s">
        <v>253</v>
      </c>
    </row>
    <row r="44" spans="1:4" s="54" customFormat="1" ht="30" customHeight="1">
      <c r="A44" s="105">
        <v>21</v>
      </c>
      <c r="B44" s="53" t="s">
        <v>269</v>
      </c>
      <c r="C44" s="48" t="s">
        <v>253</v>
      </c>
      <c r="D44" s="48"/>
    </row>
    <row r="45" spans="1:4" s="54" customFormat="1" ht="30" customHeight="1">
      <c r="A45" s="88"/>
      <c r="B45" s="89" t="s">
        <v>237</v>
      </c>
      <c r="C45" s="90"/>
      <c r="D45" s="90"/>
    </row>
    <row r="46" spans="1:4" s="54" customFormat="1" ht="30" customHeight="1">
      <c r="A46" s="81"/>
      <c r="B46" s="84" t="s">
        <v>280</v>
      </c>
    </row>
    <row r="47" spans="1:4" ht="60.75" customHeight="1">
      <c r="B47" s="519" t="s">
        <v>276</v>
      </c>
      <c r="C47" s="519"/>
      <c r="D47" s="519"/>
    </row>
    <row r="49" spans="2:4">
      <c r="B49" s="85" t="s">
        <v>277</v>
      </c>
      <c r="C49" s="27" t="s">
        <v>278</v>
      </c>
      <c r="D49" s="27" t="s">
        <v>277</v>
      </c>
    </row>
    <row r="50" spans="2:4">
      <c r="B50" s="85" t="s">
        <v>279</v>
      </c>
      <c r="C50" s="86" t="s">
        <v>149</v>
      </c>
      <c r="D50" t="s">
        <v>169</v>
      </c>
    </row>
  </sheetData>
  <mergeCells count="10">
    <mergeCell ref="B47:D47"/>
    <mergeCell ref="A8:A10"/>
    <mergeCell ref="B8:B10"/>
    <mergeCell ref="C8:D9"/>
    <mergeCell ref="C1:D1"/>
    <mergeCell ref="A3:D3"/>
    <mergeCell ref="A4:D4"/>
    <mergeCell ref="A5:D5"/>
    <mergeCell ref="A6:D6"/>
    <mergeCell ref="A7:D7"/>
  </mergeCells>
  <pageMargins left="0.7" right="0.7" top="0.75" bottom="0.75" header="0.3" footer="0.3"/>
  <pageSetup paperSize="9" fitToHeight="0" orientation="portrait" horizontalDpi="1200" r:id="rId1"/>
</worksheet>
</file>

<file path=xl/worksheets/sheet7.xml><?xml version="1.0" encoding="utf-8"?>
<worksheet xmlns="http://schemas.openxmlformats.org/spreadsheetml/2006/main" xmlns:r="http://schemas.openxmlformats.org/officeDocument/2006/relationships">
  <sheetPr>
    <tabColor rgb="FFFFFF00"/>
    <pageSetUpPr fitToPage="1"/>
  </sheetPr>
  <dimension ref="A1:E35"/>
  <sheetViews>
    <sheetView view="pageBreakPreview" zoomScaleNormal="100" zoomScaleSheetLayoutView="100" workbookViewId="0">
      <selection activeCell="I16" sqref="I16"/>
    </sheetView>
  </sheetViews>
  <sheetFormatPr defaultRowHeight="15"/>
  <cols>
    <col min="1" max="1" width="4.85546875" style="82" customWidth="1"/>
    <col min="2" max="2" width="49" customWidth="1"/>
    <col min="4" max="4" width="12.7109375" customWidth="1"/>
    <col min="5" max="5" width="11.7109375" customWidth="1"/>
  </cols>
  <sheetData>
    <row r="1" spans="1:5" s="51" customFormat="1" ht="150" customHeight="1">
      <c r="A1" s="83"/>
      <c r="C1" s="537" t="s">
        <v>309</v>
      </c>
      <c r="D1" s="537"/>
      <c r="E1" s="537"/>
    </row>
    <row r="2" spans="1:5" s="51" customFormat="1" ht="20.100000000000001" customHeight="1">
      <c r="A2" s="83"/>
      <c r="C2" s="530"/>
      <c r="D2" s="530"/>
      <c r="E2" s="530"/>
    </row>
    <row r="3" spans="1:5" s="51" customFormat="1" ht="20.100000000000001" customHeight="1">
      <c r="A3" s="538" t="s">
        <v>238</v>
      </c>
      <c r="B3" s="539"/>
      <c r="C3" s="539"/>
      <c r="D3" s="539"/>
      <c r="E3" s="539"/>
    </row>
    <row r="4" spans="1:5" s="97" customFormat="1" ht="20.100000000000001" customHeight="1">
      <c r="A4" s="538" t="s">
        <v>310</v>
      </c>
      <c r="B4" s="539"/>
      <c r="C4" s="539"/>
      <c r="D4" s="539"/>
      <c r="E4" s="539"/>
    </row>
    <row r="5" spans="1:5" s="51" customFormat="1" ht="20.100000000000001" customHeight="1">
      <c r="A5" s="538" t="s">
        <v>311</v>
      </c>
      <c r="B5" s="539"/>
      <c r="C5" s="539"/>
      <c r="D5" s="539"/>
      <c r="E5" s="539"/>
    </row>
    <row r="6" spans="1:5" s="51" customFormat="1" ht="20.100000000000001" customHeight="1">
      <c r="A6" s="538" t="s">
        <v>312</v>
      </c>
      <c r="B6" s="539"/>
      <c r="C6" s="539"/>
      <c r="D6" s="539"/>
      <c r="E6" s="539"/>
    </row>
    <row r="7" spans="1:5" s="51" customFormat="1">
      <c r="A7" s="531" t="s">
        <v>284</v>
      </c>
      <c r="B7" s="518"/>
      <c r="C7" s="518"/>
      <c r="D7" s="518"/>
      <c r="E7" s="518"/>
    </row>
    <row r="8" spans="1:5" s="51" customFormat="1">
      <c r="A8" s="531" t="s">
        <v>285</v>
      </c>
      <c r="B8" s="518"/>
      <c r="C8" s="518"/>
      <c r="D8" s="518"/>
      <c r="E8" s="518"/>
    </row>
    <row r="9" spans="1:5" s="51" customFormat="1" ht="11.25" customHeight="1">
      <c r="A9" s="83"/>
    </row>
    <row r="10" spans="1:5">
      <c r="A10" s="535" t="s">
        <v>4</v>
      </c>
      <c r="B10" s="536" t="s">
        <v>283</v>
      </c>
      <c r="C10" s="536" t="s">
        <v>69</v>
      </c>
      <c r="D10" s="536" t="s">
        <v>281</v>
      </c>
      <c r="E10" s="536"/>
    </row>
    <row r="11" spans="1:5" ht="90">
      <c r="A11" s="535"/>
      <c r="B11" s="536"/>
      <c r="C11" s="536"/>
      <c r="D11" s="92" t="s">
        <v>286</v>
      </c>
      <c r="E11" s="92" t="s">
        <v>287</v>
      </c>
    </row>
    <row r="12" spans="1:5">
      <c r="A12" s="104">
        <v>1</v>
      </c>
      <c r="B12" s="92">
        <v>2</v>
      </c>
      <c r="C12" s="92">
        <v>3</v>
      </c>
      <c r="D12" s="92">
        <v>4</v>
      </c>
      <c r="E12" s="92">
        <v>5</v>
      </c>
    </row>
    <row r="13" spans="1:5" ht="34.5" customHeight="1">
      <c r="A13" s="104">
        <v>1</v>
      </c>
      <c r="B13" s="93" t="s">
        <v>288</v>
      </c>
      <c r="C13" s="91"/>
      <c r="D13" s="91"/>
      <c r="E13" s="91"/>
    </row>
    <row r="14" spans="1:5" ht="34.5" customHeight="1">
      <c r="A14" s="104">
        <v>2</v>
      </c>
      <c r="B14" s="93" t="s">
        <v>289</v>
      </c>
      <c r="C14" s="91"/>
      <c r="D14" s="91"/>
      <c r="E14" s="91"/>
    </row>
    <row r="15" spans="1:5" ht="51" customHeight="1">
      <c r="A15" s="104">
        <v>3</v>
      </c>
      <c r="B15" s="93" t="s">
        <v>296</v>
      </c>
      <c r="C15" s="91"/>
      <c r="D15" s="91"/>
      <c r="E15" s="91"/>
    </row>
    <row r="16" spans="1:5" ht="34.5" customHeight="1">
      <c r="A16" s="104" t="s">
        <v>49</v>
      </c>
      <c r="B16" s="93" t="s">
        <v>297</v>
      </c>
      <c r="C16" s="92" t="s">
        <v>164</v>
      </c>
      <c r="D16" s="92" t="s">
        <v>164</v>
      </c>
      <c r="E16" s="91"/>
    </row>
    <row r="17" spans="1:5" ht="51.75" customHeight="1">
      <c r="A17" s="104" t="s">
        <v>50</v>
      </c>
      <c r="B17" s="93" t="s">
        <v>298</v>
      </c>
      <c r="C17" s="92" t="s">
        <v>164</v>
      </c>
      <c r="D17" s="92" t="s">
        <v>164</v>
      </c>
      <c r="E17" s="91"/>
    </row>
    <row r="18" spans="1:5" ht="34.5" customHeight="1">
      <c r="A18" s="104">
        <v>4</v>
      </c>
      <c r="B18" s="93" t="s">
        <v>302</v>
      </c>
      <c r="C18" s="91"/>
      <c r="D18" s="91"/>
      <c r="E18" s="91"/>
    </row>
    <row r="19" spans="1:5" ht="34.5" customHeight="1">
      <c r="A19" s="104">
        <v>5</v>
      </c>
      <c r="B19" s="93" t="s">
        <v>299</v>
      </c>
      <c r="C19" s="91"/>
      <c r="D19" s="91"/>
      <c r="E19" s="91"/>
    </row>
    <row r="20" spans="1:5" ht="34.5" customHeight="1">
      <c r="A20" s="104">
        <v>6</v>
      </c>
      <c r="B20" s="93" t="s">
        <v>290</v>
      </c>
      <c r="C20" s="91"/>
      <c r="D20" s="91"/>
      <c r="E20" s="91"/>
    </row>
    <row r="21" spans="1:5" ht="34.5" customHeight="1">
      <c r="A21" s="104">
        <v>7</v>
      </c>
      <c r="B21" s="93" t="s">
        <v>303</v>
      </c>
      <c r="C21" s="91"/>
      <c r="D21" s="91"/>
      <c r="E21" s="91"/>
    </row>
    <row r="22" spans="1:5" ht="34.5" customHeight="1">
      <c r="A22" s="104">
        <v>8</v>
      </c>
      <c r="B22" s="93" t="s">
        <v>291</v>
      </c>
      <c r="C22" s="532"/>
      <c r="D22" s="532"/>
      <c r="E22" s="532"/>
    </row>
    <row r="23" spans="1:5" ht="45" customHeight="1">
      <c r="A23" s="104">
        <v>9</v>
      </c>
      <c r="B23" s="93" t="s">
        <v>292</v>
      </c>
      <c r="C23" s="532"/>
      <c r="D23" s="532"/>
      <c r="E23" s="532"/>
    </row>
    <row r="24" spans="1:5" ht="45.75" customHeight="1">
      <c r="A24" s="104">
        <v>10</v>
      </c>
      <c r="B24" s="93" t="s">
        <v>293</v>
      </c>
      <c r="C24" s="532"/>
      <c r="D24" s="532"/>
      <c r="E24" s="532"/>
    </row>
    <row r="25" spans="1:5" ht="46.5" customHeight="1">
      <c r="A25" s="104">
        <v>11</v>
      </c>
      <c r="B25" s="93" t="s">
        <v>294</v>
      </c>
      <c r="C25" s="532"/>
      <c r="D25" s="532"/>
      <c r="E25" s="532"/>
    </row>
    <row r="26" spans="1:5" ht="46.5" customHeight="1">
      <c r="A26" s="104">
        <v>12</v>
      </c>
      <c r="B26" s="93" t="s">
        <v>295</v>
      </c>
      <c r="C26" s="532"/>
      <c r="D26" s="532"/>
      <c r="E26" s="532"/>
    </row>
    <row r="27" spans="1:5" ht="34.5" customHeight="1">
      <c r="A27" s="104">
        <v>13</v>
      </c>
      <c r="B27" s="93" t="s">
        <v>300</v>
      </c>
      <c r="C27" s="532"/>
      <c r="D27" s="532"/>
      <c r="E27" s="532"/>
    </row>
    <row r="28" spans="1:5" ht="34.5" customHeight="1">
      <c r="A28" s="104">
        <v>14</v>
      </c>
      <c r="B28" s="93" t="s">
        <v>301</v>
      </c>
      <c r="C28" s="532"/>
      <c r="D28" s="532"/>
      <c r="E28" s="532"/>
    </row>
    <row r="29" spans="1:5">
      <c r="B29" s="94" t="s">
        <v>278</v>
      </c>
    </row>
    <row r="30" spans="1:5" ht="38.25" customHeight="1">
      <c r="B30" s="533" t="s">
        <v>304</v>
      </c>
      <c r="C30" s="534"/>
      <c r="D30" s="534"/>
      <c r="E30" s="534"/>
    </row>
    <row r="31" spans="1:5">
      <c r="B31" s="95" t="s">
        <v>277</v>
      </c>
    </row>
    <row r="32" spans="1:5" ht="88.5" customHeight="1">
      <c r="B32" s="96" t="s">
        <v>305</v>
      </c>
      <c r="C32" s="519" t="s">
        <v>306</v>
      </c>
      <c r="D32" s="519"/>
      <c r="E32" s="519"/>
    </row>
    <row r="34" spans="2:5">
      <c r="B34" t="s">
        <v>307</v>
      </c>
      <c r="D34" s="501" t="s">
        <v>236</v>
      </c>
      <c r="E34" s="501"/>
    </row>
    <row r="35" spans="2:5">
      <c r="B35" t="s">
        <v>308</v>
      </c>
      <c r="D35" s="501" t="s">
        <v>169</v>
      </c>
      <c r="E35" s="501"/>
    </row>
  </sheetData>
  <mergeCells count="23">
    <mergeCell ref="D10:E10"/>
    <mergeCell ref="C1:E1"/>
    <mergeCell ref="A3:E3"/>
    <mergeCell ref="A4:E4"/>
    <mergeCell ref="A5:E5"/>
    <mergeCell ref="A6:E6"/>
    <mergeCell ref="A8:E8"/>
    <mergeCell ref="C32:E32"/>
    <mergeCell ref="D34:E34"/>
    <mergeCell ref="D35:E35"/>
    <mergeCell ref="C2:E2"/>
    <mergeCell ref="A7:E7"/>
    <mergeCell ref="C24:E24"/>
    <mergeCell ref="C25:E25"/>
    <mergeCell ref="C26:E26"/>
    <mergeCell ref="C27:E27"/>
    <mergeCell ref="C28:E28"/>
    <mergeCell ref="B30:E30"/>
    <mergeCell ref="C22:E22"/>
    <mergeCell ref="C23:E23"/>
    <mergeCell ref="A10:A11"/>
    <mergeCell ref="B10:B11"/>
    <mergeCell ref="C10:C11"/>
  </mergeCells>
  <pageMargins left="0.7" right="0.7" top="0.75" bottom="0.75" header="0.3" footer="0.3"/>
  <pageSetup paperSize="9" fitToHeight="0" orientation="portrait" horizontalDpi="1200" r:id="rId1"/>
</worksheet>
</file>

<file path=xl/worksheets/sheet8.xml><?xml version="1.0" encoding="utf-8"?>
<worksheet xmlns="http://schemas.openxmlformats.org/spreadsheetml/2006/main" xmlns:r="http://schemas.openxmlformats.org/officeDocument/2006/relationships">
  <sheetPr>
    <tabColor rgb="FFC00000"/>
    <pageSetUpPr fitToPage="1"/>
  </sheetPr>
  <dimension ref="A1:KFI45"/>
  <sheetViews>
    <sheetView zoomScale="85" zoomScaleNormal="85" zoomScaleSheetLayoutView="85" workbookViewId="0">
      <selection activeCell="H20" sqref="H20"/>
    </sheetView>
  </sheetViews>
  <sheetFormatPr defaultRowHeight="15"/>
  <cols>
    <col min="1" max="1" width="5.5703125" style="101" customWidth="1"/>
    <col min="2" max="2" width="67.28515625" customWidth="1"/>
    <col min="3" max="3" width="28.85546875" customWidth="1"/>
  </cols>
  <sheetData>
    <row r="1" spans="1:7601" s="51" customFormat="1" ht="28.5">
      <c r="A1" s="106"/>
      <c r="B1" s="107"/>
      <c r="C1" s="120" t="s">
        <v>383</v>
      </c>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row>
    <row r="2" spans="1:7601" s="51" customFormat="1">
      <c r="A2" s="106"/>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row>
    <row r="3" spans="1:7601" s="51" customFormat="1">
      <c r="A3" s="543" t="s">
        <v>347</v>
      </c>
      <c r="B3" s="544"/>
      <c r="C3" s="544"/>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row>
    <row r="4" spans="1:7601" s="58" customFormat="1">
      <c r="A4" s="543" t="s">
        <v>384</v>
      </c>
      <c r="B4" s="544"/>
      <c r="C4" s="54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row>
    <row r="5" spans="1:7601" s="58" customFormat="1">
      <c r="A5" s="543" t="s">
        <v>385</v>
      </c>
      <c r="B5" s="544"/>
      <c r="C5" s="544"/>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row>
    <row r="6" spans="1:7601" s="97" customFormat="1">
      <c r="A6" s="543" t="e">
        <f>#REF!</f>
        <v>#REF!</v>
      </c>
      <c r="B6" s="544"/>
      <c r="C6" s="544"/>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row>
    <row r="7" spans="1:7601" s="51" customFormat="1">
      <c r="A7" s="541"/>
      <c r="B7" s="542"/>
      <c r="C7" s="542"/>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row>
    <row r="8" spans="1:7601" s="90" customFormat="1" ht="31.5">
      <c r="A8" s="102" t="s">
        <v>4</v>
      </c>
      <c r="B8" s="98" t="s">
        <v>313</v>
      </c>
      <c r="C8" s="98" t="s">
        <v>314</v>
      </c>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row>
    <row r="9" spans="1:7601" s="90" customFormat="1" ht="15.75">
      <c r="A9" s="102">
        <v>1</v>
      </c>
      <c r="B9" s="99" t="s">
        <v>315</v>
      </c>
      <c r="C9" s="99" t="s">
        <v>316</v>
      </c>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row>
    <row r="10" spans="1:7601" s="90" customFormat="1" ht="31.5">
      <c r="A10" s="102">
        <v>2</v>
      </c>
      <c r="B10" s="99" t="s">
        <v>317</v>
      </c>
      <c r="C10" s="99" t="s">
        <v>316</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row>
    <row r="11" spans="1:7601" s="90" customFormat="1" ht="15.75">
      <c r="A11" s="102">
        <v>3</v>
      </c>
      <c r="B11" s="99" t="s">
        <v>318</v>
      </c>
      <c r="C11" s="99" t="s">
        <v>316</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row>
    <row r="12" spans="1:7601" s="90" customFormat="1" ht="31.5">
      <c r="A12" s="102">
        <v>4</v>
      </c>
      <c r="B12" s="99" t="s">
        <v>319</v>
      </c>
      <c r="C12" s="99" t="s">
        <v>316</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row>
    <row r="13" spans="1:7601" s="90" customFormat="1" ht="15.75">
      <c r="A13" s="102">
        <v>5</v>
      </c>
      <c r="B13" s="99" t="s">
        <v>320</v>
      </c>
      <c r="C13" s="99" t="s">
        <v>316</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row>
    <row r="14" spans="1:7601" s="90" customFormat="1" ht="31.5">
      <c r="A14" s="102">
        <v>6</v>
      </c>
      <c r="B14" s="99" t="s">
        <v>321</v>
      </c>
      <c r="C14" s="99" t="s">
        <v>316</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row>
    <row r="15" spans="1:7601" s="90" customFormat="1" ht="15.75">
      <c r="A15" s="102">
        <v>7</v>
      </c>
      <c r="B15" s="99" t="s">
        <v>322</v>
      </c>
      <c r="C15" s="99" t="s">
        <v>316</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row>
    <row r="16" spans="1:7601" s="90" customFormat="1" ht="47.25">
      <c r="A16" s="102">
        <v>8</v>
      </c>
      <c r="B16" s="100" t="s">
        <v>323</v>
      </c>
      <c r="C16" s="99" t="s">
        <v>316</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row>
    <row r="17" spans="1:7601" s="90" customFormat="1" ht="31.5">
      <c r="A17" s="102">
        <v>9</v>
      </c>
      <c r="B17" s="100" t="s">
        <v>324</v>
      </c>
      <c r="C17" s="99" t="s">
        <v>316</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row>
    <row r="18" spans="1:7601" s="90" customFormat="1" ht="63">
      <c r="A18" s="102">
        <v>10</v>
      </c>
      <c r="B18" s="100" t="s">
        <v>325</v>
      </c>
      <c r="C18" s="99" t="s">
        <v>316</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row>
    <row r="19" spans="1:7601" s="90" customFormat="1" ht="31.5">
      <c r="A19" s="102">
        <v>11</v>
      </c>
      <c r="B19" s="100" t="s">
        <v>326</v>
      </c>
      <c r="C19" s="99" t="s">
        <v>316</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row>
    <row r="20" spans="1:7601" s="90" customFormat="1" ht="31.5">
      <c r="A20" s="102">
        <v>12</v>
      </c>
      <c r="B20" s="100" t="s">
        <v>327</v>
      </c>
      <c r="C20" s="100" t="s">
        <v>316</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row>
    <row r="21" spans="1:7601" s="90" customFormat="1" ht="115.5" customHeight="1">
      <c r="A21" s="102">
        <v>13</v>
      </c>
      <c r="B21" s="100" t="s">
        <v>328</v>
      </c>
      <c r="C21" s="100" t="s">
        <v>316</v>
      </c>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row>
    <row r="22" spans="1:7601" s="90" customFormat="1" ht="47.25">
      <c r="A22" s="102">
        <v>14</v>
      </c>
      <c r="B22" s="100" t="s">
        <v>329</v>
      </c>
      <c r="C22" s="99" t="s">
        <v>316</v>
      </c>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row>
    <row r="23" spans="1:7601" s="90" customFormat="1" ht="31.5">
      <c r="A23" s="102">
        <v>15</v>
      </c>
      <c r="B23" s="100" t="s">
        <v>330</v>
      </c>
      <c r="C23" s="99" t="s">
        <v>316</v>
      </c>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row>
    <row r="24" spans="1:7601" s="90" customFormat="1" ht="31.5">
      <c r="A24" s="102">
        <v>16</v>
      </c>
      <c r="B24" s="100" t="s">
        <v>331</v>
      </c>
      <c r="C24" s="99" t="s">
        <v>316</v>
      </c>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row>
    <row r="25" spans="1:7601" s="90" customFormat="1" ht="47.25">
      <c r="A25" s="102">
        <v>17</v>
      </c>
      <c r="B25" s="100" t="s">
        <v>332</v>
      </c>
      <c r="C25" s="99" t="s">
        <v>316</v>
      </c>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row>
    <row r="26" spans="1:7601" s="90" customFormat="1" ht="31.5">
      <c r="A26" s="102">
        <v>18</v>
      </c>
      <c r="B26" s="99" t="s">
        <v>333</v>
      </c>
      <c r="C26" s="99" t="s">
        <v>316</v>
      </c>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row>
    <row r="27" spans="1:7601" s="90" customFormat="1" ht="31.5">
      <c r="A27" s="102">
        <v>19</v>
      </c>
      <c r="B27" s="100" t="s">
        <v>334</v>
      </c>
      <c r="C27" s="99" t="s">
        <v>316</v>
      </c>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row>
    <row r="28" spans="1:7601" s="90" customFormat="1" ht="63">
      <c r="A28" s="102">
        <v>20</v>
      </c>
      <c r="B28" s="100" t="s">
        <v>335</v>
      </c>
      <c r="C28" s="99" t="s">
        <v>316</v>
      </c>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row>
    <row r="29" spans="1:7601" s="90" customFormat="1" ht="47.25">
      <c r="A29" s="102">
        <v>21</v>
      </c>
      <c r="B29" s="100" t="s">
        <v>336</v>
      </c>
      <c r="C29" s="99" t="s">
        <v>316</v>
      </c>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row>
    <row r="30" spans="1:7601" s="90" customFormat="1" ht="47.25">
      <c r="A30" s="102">
        <v>22</v>
      </c>
      <c r="B30" s="100" t="s">
        <v>337</v>
      </c>
      <c r="C30" s="99" t="s">
        <v>316</v>
      </c>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row>
    <row r="31" spans="1:7601" s="90" customFormat="1" ht="31.5">
      <c r="A31" s="102">
        <v>23</v>
      </c>
      <c r="B31" s="100" t="s">
        <v>338</v>
      </c>
      <c r="C31" s="99" t="s">
        <v>316</v>
      </c>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row>
    <row r="32" spans="1:7601" s="90" customFormat="1" ht="31.5">
      <c r="A32" s="102">
        <v>24</v>
      </c>
      <c r="B32" s="100" t="s">
        <v>339</v>
      </c>
      <c r="C32" s="99" t="s">
        <v>316</v>
      </c>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row>
    <row r="33" spans="1:7601" s="90" customFormat="1" ht="63">
      <c r="A33" s="102">
        <v>25</v>
      </c>
      <c r="B33" s="100" t="s">
        <v>340</v>
      </c>
      <c r="C33" s="99" t="s">
        <v>316</v>
      </c>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row>
    <row r="34" spans="1:7601" s="90" customFormat="1" ht="15.75">
      <c r="A34" s="102">
        <v>26</v>
      </c>
      <c r="B34" s="100" t="s">
        <v>341</v>
      </c>
      <c r="C34" s="99" t="s">
        <v>316</v>
      </c>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row>
    <row r="35" spans="1:7601" s="90" customFormat="1" ht="31.5">
      <c r="A35" s="102">
        <v>27</v>
      </c>
      <c r="B35" s="99" t="s">
        <v>342</v>
      </c>
      <c r="C35" s="99" t="s">
        <v>316</v>
      </c>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row>
    <row r="36" spans="1:7601" s="90" customFormat="1" ht="31.5">
      <c r="A36" s="102">
        <v>28</v>
      </c>
      <c r="B36" s="100" t="s">
        <v>343</v>
      </c>
      <c r="C36" s="99" t="s">
        <v>316</v>
      </c>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row>
    <row r="37" spans="1:7601" s="90" customFormat="1" ht="47.25">
      <c r="A37" s="102">
        <v>29</v>
      </c>
      <c r="B37" s="100" t="s">
        <v>344</v>
      </c>
      <c r="C37" s="99" t="s">
        <v>316</v>
      </c>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row>
    <row r="38" spans="1:7601" s="90" customFormat="1" ht="78.75">
      <c r="A38" s="102">
        <v>30</v>
      </c>
      <c r="B38" s="100" t="s">
        <v>345</v>
      </c>
      <c r="C38" s="99" t="s">
        <v>316</v>
      </c>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row>
    <row r="39" spans="1:7601" s="90" customFormat="1" ht="78.75">
      <c r="A39" s="102">
        <v>31</v>
      </c>
      <c r="B39" s="100" t="s">
        <v>346</v>
      </c>
      <c r="C39" s="99" t="s">
        <v>316</v>
      </c>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row>
    <row r="40" spans="1:7601" s="90" customFormat="1">
      <c r="A40" s="103"/>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row>
    <row r="41" spans="1:7601" s="90" customFormat="1">
      <c r="A41" s="103"/>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row>
    <row r="42" spans="1:7601" s="90" customFormat="1">
      <c r="A42" s="103"/>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row>
    <row r="43" spans="1:7601" s="90" customFormat="1">
      <c r="A43" s="10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row>
    <row r="44" spans="1:7601" s="90" customFormat="1">
      <c r="A44" s="103"/>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row>
    <row r="45" spans="1:7601" s="90" customFormat="1">
      <c r="A45" s="103"/>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row>
  </sheetData>
  <mergeCells count="5">
    <mergeCell ref="A7:C7"/>
    <mergeCell ref="A5:C5"/>
    <mergeCell ref="A3:C3"/>
    <mergeCell ref="A4:C4"/>
    <mergeCell ref="A6:C6"/>
  </mergeCells>
  <hyperlinks>
    <hyperlink ref="B23" r:id="rId1" location="n29" display="http://zakon2.rada.gov.ua/laws/show/z0643-16/print - n29"/>
  </hyperlinks>
  <pageMargins left="0.7" right="0.7" top="0.75" bottom="0.75" header="0.3" footer="0.3"/>
  <pageSetup paperSize="9" scale="86" fitToHeight="0" orientation="portrait" horizontalDpi="1200" r:id="rId2"/>
</worksheet>
</file>

<file path=xl/worksheets/sheet9.xml><?xml version="1.0" encoding="utf-8"?>
<worksheet xmlns="http://schemas.openxmlformats.org/spreadsheetml/2006/main" xmlns:r="http://schemas.openxmlformats.org/officeDocument/2006/relationships">
  <sheetPr>
    <pageSetUpPr fitToPage="1"/>
  </sheetPr>
  <dimension ref="A1:G53"/>
  <sheetViews>
    <sheetView view="pageBreakPreview" zoomScaleNormal="100" zoomScaleSheetLayoutView="100" workbookViewId="0">
      <selection activeCell="K21" sqref="K21"/>
    </sheetView>
  </sheetViews>
  <sheetFormatPr defaultRowHeight="15"/>
  <cols>
    <col min="1" max="1" width="4.7109375" style="51" customWidth="1"/>
    <col min="2" max="2" width="20.7109375" style="51" customWidth="1"/>
    <col min="3" max="3" width="15.7109375" style="51" customWidth="1"/>
    <col min="4" max="4" width="15.140625" style="51" customWidth="1"/>
    <col min="5" max="5" width="19.28515625" style="51" customWidth="1"/>
    <col min="6" max="6" width="16.140625" style="51" customWidth="1"/>
  </cols>
  <sheetData>
    <row r="1" spans="1:7" ht="14.45" customHeight="1">
      <c r="E1" s="123"/>
      <c r="F1" s="123" t="s">
        <v>380</v>
      </c>
      <c r="G1" s="119"/>
    </row>
    <row r="2" spans="1:7">
      <c r="B2" s="51" t="s">
        <v>3</v>
      </c>
    </row>
    <row r="3" spans="1:7">
      <c r="B3" s="51" t="s">
        <v>214</v>
      </c>
    </row>
    <row r="4" spans="1:7">
      <c r="B4" s="51" t="s">
        <v>213</v>
      </c>
    </row>
    <row r="6" spans="1:7">
      <c r="A6" s="504" t="s">
        <v>375</v>
      </c>
      <c r="B6" s="504"/>
      <c r="C6" s="504"/>
      <c r="D6" s="504"/>
      <c r="E6" s="504"/>
      <c r="F6" s="504"/>
    </row>
    <row r="7" spans="1:7">
      <c r="A7" s="504" t="s">
        <v>215</v>
      </c>
      <c r="B7" s="504"/>
      <c r="C7" s="504"/>
      <c r="D7" s="504"/>
      <c r="E7" s="504"/>
      <c r="F7" s="504"/>
      <c r="G7" s="26"/>
    </row>
    <row r="8" spans="1:7">
      <c r="A8" s="504" t="s">
        <v>216</v>
      </c>
      <c r="B8" s="504"/>
      <c r="C8" s="504"/>
      <c r="D8" s="504"/>
      <c r="E8" s="504"/>
      <c r="F8" s="504"/>
    </row>
    <row r="9" spans="1:7">
      <c r="A9" s="504" t="s">
        <v>218</v>
      </c>
      <c r="B9" s="504"/>
      <c r="C9" s="504"/>
      <c r="D9" s="504"/>
      <c r="E9" s="504"/>
      <c r="F9" s="504"/>
    </row>
    <row r="10" spans="1:7">
      <c r="A10" s="504" t="s">
        <v>217</v>
      </c>
      <c r="B10" s="504"/>
      <c r="C10" s="504"/>
      <c r="D10" s="504"/>
      <c r="E10" s="504"/>
      <c r="F10" s="504"/>
    </row>
    <row r="11" spans="1:7">
      <c r="A11" s="527"/>
      <c r="B11" s="527"/>
      <c r="C11" s="527"/>
      <c r="D11" s="527"/>
      <c r="E11" s="527"/>
      <c r="F11" s="527"/>
    </row>
    <row r="13" spans="1:7">
      <c r="A13" s="540" t="s">
        <v>4</v>
      </c>
      <c r="B13" s="550" t="s">
        <v>208</v>
      </c>
      <c r="C13" s="550" t="s">
        <v>209</v>
      </c>
      <c r="D13" s="540" t="s">
        <v>206</v>
      </c>
      <c r="E13" s="540"/>
      <c r="F13" s="540"/>
    </row>
    <row r="14" spans="1:7" ht="99.75" customHeight="1">
      <c r="A14" s="540"/>
      <c r="B14" s="551"/>
      <c r="C14" s="551"/>
      <c r="D14" s="25" t="s">
        <v>210</v>
      </c>
      <c r="E14" s="25" t="s">
        <v>211</v>
      </c>
      <c r="F14" s="25" t="s">
        <v>212</v>
      </c>
    </row>
    <row r="15" spans="1:7">
      <c r="A15" s="540"/>
      <c r="B15" s="50"/>
      <c r="C15" s="50"/>
      <c r="E15" s="49"/>
      <c r="F15" s="49"/>
    </row>
    <row r="16" spans="1:7">
      <c r="A16" s="540"/>
      <c r="B16" s="50"/>
      <c r="C16" s="50"/>
      <c r="D16" s="49"/>
      <c r="E16" s="49"/>
      <c r="F16" s="49"/>
    </row>
    <row r="17" spans="1:6">
      <c r="A17" s="540"/>
      <c r="B17" s="50"/>
      <c r="C17" s="50"/>
      <c r="D17" s="49"/>
      <c r="E17" s="49"/>
      <c r="F17" s="49"/>
    </row>
    <row r="18" spans="1:6">
      <c r="A18" s="540"/>
      <c r="B18" s="50"/>
      <c r="C18" s="50"/>
      <c r="D18" s="52"/>
      <c r="E18" s="49"/>
      <c r="F18" s="52"/>
    </row>
    <row r="19" spans="1:6">
      <c r="A19" s="48">
        <v>1</v>
      </c>
      <c r="B19" s="48">
        <v>2</v>
      </c>
      <c r="C19" s="48">
        <v>3</v>
      </c>
      <c r="D19" s="48">
        <v>4</v>
      </c>
      <c r="E19" s="48">
        <v>5</v>
      </c>
      <c r="F19" s="48">
        <v>6</v>
      </c>
    </row>
    <row r="20" spans="1:6">
      <c r="A20" s="53"/>
      <c r="B20" s="53"/>
      <c r="C20" s="53"/>
      <c r="D20" s="53"/>
      <c r="E20" s="53"/>
      <c r="F20" s="53"/>
    </row>
    <row r="21" spans="1:6">
      <c r="A21" s="53"/>
      <c r="B21" s="53"/>
      <c r="C21" s="53"/>
      <c r="D21" s="53"/>
      <c r="E21" s="53"/>
      <c r="F21" s="53"/>
    </row>
    <row r="22" spans="1:6">
      <c r="A22" s="521" t="s">
        <v>207</v>
      </c>
      <c r="B22" s="521"/>
      <c r="C22" s="53"/>
      <c r="D22" s="53"/>
      <c r="E22" s="53"/>
      <c r="F22" s="53"/>
    </row>
    <row r="24" spans="1:6" ht="15.75">
      <c r="B24" s="56" t="s">
        <v>219</v>
      </c>
    </row>
    <row r="26" spans="1:6" ht="15.75">
      <c r="A26" s="58"/>
      <c r="B26" s="57" t="s">
        <v>225</v>
      </c>
    </row>
    <row r="28" spans="1:6" s="54" customFormat="1" ht="180">
      <c r="A28" s="51"/>
      <c r="B28" s="48" t="s">
        <v>221</v>
      </c>
      <c r="C28" s="48" t="s">
        <v>222</v>
      </c>
      <c r="D28" s="46" t="s">
        <v>220</v>
      </c>
      <c r="E28" s="48" t="s">
        <v>223</v>
      </c>
      <c r="F28" s="51"/>
    </row>
    <row r="29" spans="1:6" ht="15.75">
      <c r="B29" s="46">
        <v>1</v>
      </c>
      <c r="C29" s="46">
        <v>2</v>
      </c>
      <c r="D29" s="46">
        <v>3</v>
      </c>
      <c r="E29" s="46">
        <v>4</v>
      </c>
    </row>
    <row r="30" spans="1:6" ht="15.75">
      <c r="B30" s="46"/>
      <c r="C30" s="47"/>
      <c r="D30" s="47"/>
      <c r="E30" s="47"/>
    </row>
    <row r="31" spans="1:6" ht="15.75">
      <c r="B31" s="46"/>
      <c r="C31" s="47"/>
      <c r="D31" s="47"/>
      <c r="E31" s="47"/>
    </row>
    <row r="32" spans="1:6">
      <c r="B32" s="55"/>
      <c r="C32" s="55"/>
      <c r="D32" s="55"/>
      <c r="E32" s="55"/>
    </row>
    <row r="33" spans="2:5">
      <c r="B33" s="55"/>
      <c r="C33" s="55"/>
      <c r="D33" s="55"/>
      <c r="E33" s="55"/>
    </row>
    <row r="35" spans="2:5" ht="15.75">
      <c r="B35" s="57" t="s">
        <v>224</v>
      </c>
    </row>
    <row r="37" spans="2:5" ht="73.5" customHeight="1">
      <c r="B37" s="48" t="s">
        <v>227</v>
      </c>
      <c r="C37" s="547" t="s">
        <v>226</v>
      </c>
      <c r="D37" s="548"/>
      <c r="E37" s="549"/>
    </row>
    <row r="38" spans="2:5" ht="70.5" customHeight="1">
      <c r="B38" s="46"/>
      <c r="C38" s="48" t="s">
        <v>228</v>
      </c>
      <c r="D38" s="48" t="s">
        <v>229</v>
      </c>
      <c r="E38" s="48" t="s">
        <v>230</v>
      </c>
    </row>
    <row r="39" spans="2:5" ht="15.75">
      <c r="B39" s="46">
        <v>1</v>
      </c>
      <c r="C39" s="46">
        <v>2</v>
      </c>
      <c r="D39" s="46">
        <v>3</v>
      </c>
      <c r="E39" s="46">
        <v>4</v>
      </c>
    </row>
    <row r="40" spans="2:5" ht="15.75">
      <c r="B40" s="47"/>
      <c r="C40" s="47"/>
      <c r="D40" s="47"/>
      <c r="E40" s="47"/>
    </row>
    <row r="41" spans="2:5" ht="15.75">
      <c r="B41" s="47"/>
      <c r="C41" s="47"/>
      <c r="D41" s="47"/>
      <c r="E41" s="47"/>
    </row>
    <row r="43" spans="2:5" ht="15" customHeight="1">
      <c r="B43" s="130" t="e">
        <f>#REF!</f>
        <v>#REF!</v>
      </c>
      <c r="C43" s="24" t="s">
        <v>231</v>
      </c>
      <c r="E43" s="135" t="e">
        <f>#REF!</f>
        <v>#REF!</v>
      </c>
    </row>
    <row r="44" spans="2:5">
      <c r="B44" s="24" t="s">
        <v>171</v>
      </c>
      <c r="C44" s="24" t="s">
        <v>232</v>
      </c>
      <c r="E44" s="122" t="s">
        <v>169</v>
      </c>
    </row>
    <row r="46" spans="2:5">
      <c r="B46" s="70"/>
    </row>
    <row r="47" spans="2:5" ht="63.75" customHeight="1">
      <c r="B47" s="545" t="s">
        <v>233</v>
      </c>
      <c r="C47" s="546"/>
      <c r="D47" s="546"/>
      <c r="E47" s="546"/>
    </row>
    <row r="48" spans="2:5">
      <c r="B48" s="545"/>
      <c r="C48" s="546"/>
      <c r="D48" s="546"/>
      <c r="E48" s="546"/>
    </row>
    <row r="49" spans="2:5">
      <c r="B49" s="545" t="s">
        <v>234</v>
      </c>
      <c r="C49" s="546"/>
      <c r="D49" s="546"/>
      <c r="E49" s="546"/>
    </row>
    <row r="50" spans="2:5">
      <c r="B50" s="545"/>
      <c r="C50" s="546"/>
      <c r="D50" s="546"/>
      <c r="E50" s="546"/>
    </row>
    <row r="51" spans="2:5" ht="73.5" customHeight="1">
      <c r="B51" s="545" t="s">
        <v>235</v>
      </c>
      <c r="C51" s="546"/>
      <c r="D51" s="546"/>
      <c r="E51" s="546"/>
    </row>
    <row r="52" spans="2:5">
      <c r="B52" s="545"/>
      <c r="C52" s="546"/>
      <c r="D52" s="546"/>
      <c r="E52" s="546"/>
    </row>
    <row r="53" spans="2:5">
      <c r="B53" s="545"/>
      <c r="C53" s="546"/>
      <c r="D53" s="546"/>
      <c r="E53" s="546"/>
    </row>
  </sheetData>
  <mergeCells count="19">
    <mergeCell ref="C37:E37"/>
    <mergeCell ref="A11:F11"/>
    <mergeCell ref="A6:F6"/>
    <mergeCell ref="A13:A18"/>
    <mergeCell ref="D13:F13"/>
    <mergeCell ref="A22:B22"/>
    <mergeCell ref="B13:B14"/>
    <mergeCell ref="C13:C14"/>
    <mergeCell ref="A7:F7"/>
    <mergeCell ref="A8:F8"/>
    <mergeCell ref="A9:F9"/>
    <mergeCell ref="A10:F10"/>
    <mergeCell ref="B53:E53"/>
    <mergeCell ref="B47:E47"/>
    <mergeCell ref="B48:E48"/>
    <mergeCell ref="B50:E50"/>
    <mergeCell ref="B52:E52"/>
    <mergeCell ref="B49:E49"/>
    <mergeCell ref="B51:E51"/>
  </mergeCells>
  <pageMargins left="0.7" right="0.7" top="0.75" bottom="0.75" header="0.3" footer="0.3"/>
  <pageSetup paperSize="9" scale="96" fitToHeight="0" orientation="portrait" horizont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3</vt:i4>
      </vt:variant>
    </vt:vector>
  </HeadingPairs>
  <TitlesOfParts>
    <vt:vector size="14" baseType="lpstr">
      <vt:lpstr>Zmist</vt:lpstr>
      <vt:lpstr>Д 2</vt:lpstr>
      <vt:lpstr>Д 3</vt:lpstr>
      <vt:lpstr>Д 4</vt:lpstr>
      <vt:lpstr>Д 5</vt:lpstr>
      <vt:lpstr>Д 11</vt:lpstr>
      <vt:lpstr>Д 14_ГВ</vt:lpstr>
      <vt:lpstr>Д 15</vt:lpstr>
      <vt:lpstr>Д 6</vt:lpstr>
      <vt:lpstr>2стТЕ_УЗ_УП_162</vt:lpstr>
      <vt:lpstr>ТЕ_2ст_вих</vt:lpstr>
      <vt:lpstr>'Д 2'!Область_печати</vt:lpstr>
      <vt:lpstr>'Д 3'!Область_печати</vt:lpstr>
      <vt:lpstr>'Д 5'!Область_печати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2023-07-03T07:02:31Z</dcterms:modified>
</cp:coreProperties>
</file>