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codeName="ЭтаКнига" defaultThemeVersion="124226"/>
  <bookViews>
    <workbookView xWindow="-120" yWindow="-120" windowWidth="29040" windowHeight="15840" tabRatio="959" activeTab="3"/>
  </bookViews>
  <sheets>
    <sheet name="Д 1" sheetId="15" r:id="rId1"/>
    <sheet name="Д 2" sheetId="16" r:id="rId2"/>
    <sheet name="Д 3" sheetId="17" r:id="rId3"/>
    <sheet name="Д 4" sheetId="18" r:id="rId4"/>
    <sheet name="Д 11" sheetId="27" state="hidden" r:id="rId5"/>
    <sheet name="Д 14_ГВ" sheetId="30" state="hidden" r:id="rId6"/>
    <sheet name="Д 15" sheetId="31" state="hidden" r:id="rId7"/>
    <sheet name="Д 6" sheetId="26" state="hidden" r:id="rId8"/>
    <sheet name="2стТЕ_УЗ_УП_162" sheetId="50" state="hidden" r:id="rId9"/>
    <sheet name="ТЕ_2ст_вих" sheetId="46" state="hidden" r:id="rId10"/>
  </sheets>
  <externalReferences>
    <externalReference r:id="rId11"/>
    <externalReference r:id="rId12"/>
  </externalReferences>
  <definedNames>
    <definedName name="_wrn2" hidden="1">{#N/A,#N/A,FALSE,"9PS0"}</definedName>
    <definedName name="aaa" hidden="1">{#N/A,#N/A,FALSE,"9PS0"}</definedName>
    <definedName name="ab" hidden="1">{#N/A,#N/A,FALSE,"9PS0"}</definedName>
    <definedName name="AccessDatabase" hidden="1">"C:\WINDOWS\Рабочий стол\Робота Лутчина\Ltke2new\Ltke22.mdb"</definedName>
    <definedName name="bbb" hidden="1">{#N/A,#N/A,FALSE,"9PS0"}</definedName>
    <definedName name="f" hidden="1">'[1]3 утв.'!$F$1:$H$65536,'[1]3 утв.'!$P$1:$AQ$65536</definedName>
    <definedName name="kot" hidden="1">{#N/A,#N/A,FALSE,"9PS0"}</definedName>
    <definedName name="s" hidden="1">{#N/A,#N/A,FALSE,"9PS0"}</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t" hidden="1">{#N/A,#N/A,FALSE,"9PS0"}</definedName>
    <definedName name="ver" hidden="1">{#N/A,#N/A,FALSE,"9PS0"}</definedName>
    <definedName name="wrn.r1." hidden="1">{#N/A,#N/A,FALSE,"9PS0"}</definedName>
    <definedName name="Z_2B9BA360_C094_11D4_BCAF_00C026C07CB6_.wvu.Cols" hidden="1">'[2]0'!$C$1:$L$65536,'[2]0'!$P$1:$AI$65536</definedName>
    <definedName name="Z_2B9BA361_C094_11D4_BCAF_00C026C07CB6_.wvu.Cols" hidden="1">'[2]1'!$D$1:$F$65536,'[2]1'!$L$1:$AQ$65536</definedName>
    <definedName name="Z_2B9BA362_C094_11D4_BCAF_00C026C07CB6_.wvu.Cols" hidden="1">'[2]1 кв'!$C$1:$E$65536,'[2]1 кв'!$N$1:$AX$65536</definedName>
    <definedName name="Z_2B9BA363_C094_11D4_BCAF_00C026C07CB6_.wvu.Cols" hidden="1">'[2]10'!$F$1:$H$65536,'[2]10'!$P$1:$AR$65536</definedName>
    <definedName name="Z_2B9BA364_C094_11D4_BCAF_00C026C07CB6_.wvu.Cols" hidden="1">'[2]10 міс.'!$C$1:$E$65536,'[2]10 міс.'!$N$1:$AX$65536</definedName>
    <definedName name="Z_2B9BA365_C094_11D4_BCAF_00C026C07CB6_.wvu.Cols" hidden="1">'[2]11'!$F$1:$H$65536,'[2]11'!$P$1:$AR$65536</definedName>
    <definedName name="Z_2B9BA366_C094_11D4_BCAF_00C026C07CB6_.wvu.Cols" hidden="1">'[2]11 міс.'!$C$1:$E$65536,'[2]11 міс.'!$N$1:$AX$65536</definedName>
    <definedName name="Z_2B9BA367_C094_11D4_BCAF_00C026C07CB6_.wvu.Cols" hidden="1">'[2]12'!$F$1:$H$65536,'[2]12'!$P$1:$AR$65536</definedName>
    <definedName name="Z_2B9BA368_C094_11D4_BCAF_00C026C07CB6_.wvu.Cols" hidden="1">'[2]12 міс.'!$C$1:$E$65536,'[2]12 міс.'!$N$1:$AX$65536</definedName>
    <definedName name="Z_2B9BA369_C094_11D4_BCAF_00C026C07CB6_.wvu.Cols" hidden="1">'[2]1998'!$C$1:$E$65536,'[2]1998'!$I$1:$AC$65536</definedName>
    <definedName name="Z_2B9BA36A_C094_11D4_BCAF_00C026C07CB6_.wvu.Cols" hidden="1">'[2]1півр'!$C$1:$E$65536,'[2]1півр'!$N$1:$AX$65536</definedName>
    <definedName name="Z_2B9BA36B_C094_11D4_BCAF_00C026C07CB6_.wvu.Cols" hidden="1">'[2]2'!$F$1:$H$65536,'[2]2'!$P$1:$AQ$65536</definedName>
    <definedName name="Z_2B9BA36C_C094_11D4_BCAF_00C026C07CB6_.wvu.Cols" hidden="1">'[2]2 кв'!$C$1:$E$65536,'[2]2 кв'!$M$1:$AW$65536</definedName>
    <definedName name="Z_2B9BA36D_C094_11D4_BCAF_00C026C07CB6_.wvu.Cols" hidden="1">'[2]2 утв'!$F$1:$H$65536,'[2]2 утв'!$P$1:$AM$65536</definedName>
    <definedName name="Z_2B9BA36E_C094_11D4_BCAF_00C026C07CB6_.wvu.Cols" hidden="1">'[2]3 не сокр.'!$F$1:$H$65536,'[2]3 не сокр.'!$P$1:$AQ$65536</definedName>
    <definedName name="Z_2B9BA36F_C094_11D4_BCAF_00C026C07CB6_.wvu.Cols" hidden="1">'[2]3 тар.'!$C$1:$E$65536,'[2]3 тар.'!$I$1:$AO$65536</definedName>
    <definedName name="Z_2B9BA370_C094_11D4_BCAF_00C026C07CB6_.wvu.Cols" hidden="1">'[2]3 утв.'!$F$1:$H$65536,'[2]3 утв.'!$P$1:$AQ$65536</definedName>
    <definedName name="Z_2B9BA371_C094_11D4_BCAF_00C026C07CB6_.wvu.Cols" hidden="1">'[2]3кв'!$C$1:$E$65536,'[2]3кв'!$N$1:$AX$65536</definedName>
    <definedName name="Z_2B9BA372_C094_11D4_BCAF_00C026C07CB6_.wvu.Cols" hidden="1">'[2]3кв '!$C$1:$E$65536,'[2]3кв '!$I$1:$AA$65536</definedName>
    <definedName name="Z_2B9BA373_C094_11D4_BCAF_00C026C07CB6_.wvu.Cols" hidden="1">'[2]4 утв'!$F$1:$H$65536,'[2]4 утв'!$P$1:$AR$65536</definedName>
    <definedName name="Z_2B9BA374_C094_11D4_BCAF_00C026C07CB6_.wvu.Cols" hidden="1">'[2]5'!$F$1:$H$65536,'[2]5'!$P$1:$AR$65536</definedName>
    <definedName name="Z_2B9BA375_C094_11D4_BCAF_00C026C07CB6_.wvu.Cols" hidden="1">'[2]6'!$F$1:$H$65536,'[2]6'!$P$1:$AR$65536</definedName>
    <definedName name="Z_2B9BA376_C094_11D4_BCAF_00C026C07CB6_.wvu.Cols" hidden="1">'[2]7'!$F$1:$H$65536,'[2]7'!$P$1:$AR$65536</definedName>
    <definedName name="Z_2B9BA377_C094_11D4_BCAF_00C026C07CB6_.wvu.Cols" hidden="1">'[2]7 міс'!$C$1:$E$65536,'[2]7 міс'!$N$1:$AX$65536</definedName>
    <definedName name="Z_2B9BA378_C094_11D4_BCAF_00C026C07CB6_.wvu.Cols" hidden="1">'[2]8'!$F$1:$H$65536,'[2]8'!$P$1:$AR$65536</definedName>
    <definedName name="Z_2B9BA379_C094_11D4_BCAF_00C026C07CB6_.wvu.Cols" hidden="1">'[2]8 міс.'!$C$1:$E$65536,'[2]8 міс.'!$N$1:$AX$65536</definedName>
    <definedName name="Z_2B9BA37A_C094_11D4_BCAF_00C026C07CB6_.wvu.Cols" hidden="1">'[2]812'!$F$1:$H$65536,'[2]812'!$P$1:$AM$65536</definedName>
    <definedName name="Z_2B9BA37B_C094_11D4_BCAF_00C026C07CB6_.wvu.Cols" hidden="1">'[2]812 (2)'!$F$1:$H$65536,'[2]812 (2)'!$P$1:$AL$65536</definedName>
    <definedName name="Z_2B9BA37C_C094_11D4_BCAF_00C026C07CB6_.wvu.Cols" hidden="1">'[2]9'!$F$1:$H$65536,'[2]9'!$P$1:$AP$65536</definedName>
    <definedName name="Z_2B9BA37D_C094_11D4_BCAF_00C026C07CB6_.wvu.Cols" hidden="1">'[2]9 (2)'!$C$1:$E$65536,'[2]9 (2)'!$I$1:$AF$65536</definedName>
    <definedName name="Z_2B9BA37E_C094_11D4_BCAF_00C026C07CB6_.wvu.Cols" hidden="1">'[2]9 міс.'!$C$1:$E$65536,'[2]9 міс.'!$N$1:$AX$65536</definedName>
    <definedName name="Z_F5654560_D292_11D4_BCAF_00C026C07CB6_.wvu.Cols" hidden="1">'[2]0'!$C$1:$L$65536,'[2]0'!$P$1:$AI$65536</definedName>
    <definedName name="Z_F5654561_D292_11D4_BCAF_00C026C07CB6_.wvu.Cols" hidden="1">'[2]1'!$D$1:$F$65536,'[2]1'!$L$1:$AQ$65536</definedName>
    <definedName name="Z_F5654562_D292_11D4_BCAF_00C026C07CB6_.wvu.Cols" hidden="1">'[2]1 кв'!$C$1:$E$65536,'[2]1 кв'!$N$1:$AX$65536</definedName>
    <definedName name="Z_F5654563_D292_11D4_BCAF_00C026C07CB6_.wvu.Cols" hidden="1">'[2]10'!$F$1:$H$65536,'[2]10'!$P$1:$AR$65536</definedName>
    <definedName name="Z_F5654564_D292_11D4_BCAF_00C026C07CB6_.wvu.Cols" hidden="1">'[2]10 міс.'!$C$1:$E$65536,'[2]10 міс.'!$N$1:$AX$65536</definedName>
    <definedName name="Z_F5654565_D292_11D4_BCAF_00C026C07CB6_.wvu.Cols" hidden="1">'[2]11'!$F$1:$H$65536,'[2]11'!$P$1:$AR$65536</definedName>
    <definedName name="Z_F5654566_D292_11D4_BCAF_00C026C07CB6_.wvu.Cols" hidden="1">'[2]11 міс.'!$C$1:$E$65536,'[2]11 міс.'!$N$1:$AX$65536</definedName>
    <definedName name="Z_F5654567_D292_11D4_BCAF_00C026C07CB6_.wvu.Cols" hidden="1">'[2]12'!$F$1:$H$65536,'[2]12'!$P$1:$AR$65536</definedName>
    <definedName name="Z_F5654568_D292_11D4_BCAF_00C026C07CB6_.wvu.Cols" hidden="1">'[2]12 міс.'!$C$1:$E$65536,'[2]12 міс.'!$N$1:$AX$65536</definedName>
    <definedName name="Z_F5654569_D292_11D4_BCAF_00C026C07CB6_.wvu.Cols" hidden="1">'[2]1998'!$C$1:$E$65536,'[2]1998'!$I$1:$AC$65536</definedName>
    <definedName name="Z_F565456A_D292_11D4_BCAF_00C026C07CB6_.wvu.Cols" hidden="1">'[2]1півр'!$C$1:$E$65536,'[2]1півр'!$N$1:$AX$65536</definedName>
    <definedName name="Z_F565456B_D292_11D4_BCAF_00C026C07CB6_.wvu.Cols" hidden="1">'[2]2'!$F$1:$H$65536,'[2]2'!$P$1:$AQ$65536</definedName>
    <definedName name="Z_F565456C_D292_11D4_BCAF_00C026C07CB6_.wvu.Cols" hidden="1">'[2]2 кв'!$C$1:$E$65536,'[2]2 кв'!$M$1:$AW$65536</definedName>
    <definedName name="Z_F565456D_D292_11D4_BCAF_00C026C07CB6_.wvu.Cols" hidden="1">'[2]2 утв'!$F$1:$H$65536,'[2]2 утв'!$P$1:$AM$65536</definedName>
    <definedName name="Z_F565456E_D292_11D4_BCAF_00C026C07CB6_.wvu.Cols" hidden="1">'[2]3 не сокр.'!$F$1:$H$65536,'[2]3 не сокр.'!$P$1:$AQ$65536</definedName>
    <definedName name="Z_F565456F_D292_11D4_BCAF_00C026C07CB6_.wvu.Cols" hidden="1">'[2]3 тар.'!$C$1:$E$65536,'[2]3 тар.'!$I$1:$AO$65536</definedName>
    <definedName name="Z_F5654570_D292_11D4_BCAF_00C026C07CB6_.wvu.Cols" hidden="1">'[2]3 утв.'!$F$1:$H$65536,'[2]3 утв.'!$P$1:$AQ$65536</definedName>
    <definedName name="Z_F5654571_D292_11D4_BCAF_00C026C07CB6_.wvu.Cols" hidden="1">'[2]3кв'!$C$1:$E$65536,'[2]3кв'!$N$1:$AX$65536</definedName>
    <definedName name="Z_F5654572_D292_11D4_BCAF_00C026C07CB6_.wvu.Cols" hidden="1">'[2]3кв '!$C$1:$E$65536,'[2]3кв '!$I$1:$AA$65536</definedName>
    <definedName name="Z_F5654573_D292_11D4_BCAF_00C026C07CB6_.wvu.Cols" hidden="1">'[2]4 утв'!$F$1:$H$65536,'[2]4 утв'!$P$1:$AR$65536</definedName>
    <definedName name="Z_F5654574_D292_11D4_BCAF_00C026C07CB6_.wvu.Cols" hidden="1">'[2]5'!$F$1:$H$65536,'[2]5'!$P$1:$AR$65536</definedName>
    <definedName name="Z_F5654575_D292_11D4_BCAF_00C026C07CB6_.wvu.Cols" hidden="1">'[2]6'!$F$1:$H$65536,'[2]6'!$P$1:$AR$65536</definedName>
    <definedName name="Z_F5654576_D292_11D4_BCAF_00C026C07CB6_.wvu.Cols" hidden="1">'[2]7'!$F$1:$H$65536,'[2]7'!$P$1:$AR$65536</definedName>
    <definedName name="Z_F5654577_D292_11D4_BCAF_00C026C07CB6_.wvu.Cols" hidden="1">'[2]7 міс'!$C$1:$E$65536,'[2]7 міс'!$N$1:$AX$65536</definedName>
    <definedName name="Z_F5654578_D292_11D4_BCAF_00C026C07CB6_.wvu.Cols" hidden="1">'[2]8'!$F$1:$H$65536,'[2]8'!$P$1:$AR$65536</definedName>
    <definedName name="Z_F5654579_D292_11D4_BCAF_00C026C07CB6_.wvu.Cols" hidden="1">'[2]8 міс.'!$C$1:$E$65536,'[2]8 міс.'!$N$1:$AX$65536</definedName>
    <definedName name="Z_F565457A_D292_11D4_BCAF_00C026C07CB6_.wvu.Cols" hidden="1">'[2]812'!$F$1:$H$65536,'[2]812'!$P$1:$AM$65536</definedName>
    <definedName name="Z_F565457B_D292_11D4_BCAF_00C026C07CB6_.wvu.Cols" hidden="1">'[2]812 (2)'!$F$1:$H$65536,'[2]812 (2)'!$P$1:$AL$65536</definedName>
    <definedName name="Z_F565457C_D292_11D4_BCAF_00C026C07CB6_.wvu.Cols" hidden="1">'[2]9'!$F$1:$H$65536,'[2]9'!$P$1:$AP$65536</definedName>
    <definedName name="Z_F565457D_D292_11D4_BCAF_00C026C07CB6_.wvu.Cols" hidden="1">'[2]9 (2)'!$C$1:$E$65536,'[2]9 (2)'!$I$1:$AF$65536</definedName>
    <definedName name="Z_F565457E_D292_11D4_BCAF_00C026C07CB6_.wvu.Cols" hidden="1">'[2]9 міс.'!$C$1:$E$65536,'[2]9 міс.'!$N$1:$AX$65536</definedName>
    <definedName name="ГРУДЕНЬ" hidden="1">{#N/A,#N/A,FALSE,"9PS0"}</definedName>
    <definedName name="ДепЕЗ" hidden="1">{#N/A,#N/A,FALSE,"9PS0"}</definedName>
    <definedName name="жовтень" hidden="1">{#N/A,#N/A,FALSE,"9PS0"}</definedName>
    <definedName name="зарплатаБ" hidden="1">{#N/A,#N/A,FALSE,"9PS0"}</definedName>
    <definedName name="ло" hidden="1">{#N/A,#N/A,FALSE,"9PS0"}</definedName>
    <definedName name="лютий" hidden="1">{#N/A,#N/A,FALSE,"9PS0"}</definedName>
    <definedName name="_xlnm.Print_Area" localSheetId="0">'Д 1'!$B$1:$AB$59</definedName>
    <definedName name="_xlnm.Print_Area" localSheetId="1">'Д 2'!$A$1:$K$67</definedName>
    <definedName name="_xlnm.Print_Area" localSheetId="2">'Д 3'!$A$1:$G$51</definedName>
    <definedName name="_xlnm.Print_Area" localSheetId="3">'Д 4'!$A$1:$H$41</definedName>
    <definedName name="план" hidden="1">{#N/A,#N/A,FALSE,"9PS0"}</definedName>
    <definedName name="рік" hidden="1">{#N/A,#N/A,FALSE,"9PS0"}</definedName>
    <definedName name="рое" hidden="1">{#N/A,#N/A,FALSE,"9PS0"}</definedName>
    <definedName name="СЕРПЕНЬ" hidden="1">{#N/A,#N/A,FALSE,"9PS0"}</definedName>
    <definedName name="травень" hidden="1">{#N/A,#N/A,FALSE,"9PS0"}</definedName>
  </definedNames>
  <calcPr calcId="125725"/>
</workbook>
</file>

<file path=xl/calcChain.xml><?xml version="1.0" encoding="utf-8"?>
<calcChain xmlns="http://schemas.openxmlformats.org/spreadsheetml/2006/main">
  <c r="D33" i="50"/>
  <c r="P31"/>
  <c r="M31"/>
  <c r="J31"/>
  <c r="G31"/>
  <c r="E31"/>
  <c r="E59" s="1"/>
  <c r="E60" s="1"/>
  <c r="F31"/>
  <c r="F59" s="1"/>
  <c r="F60" s="1"/>
  <c r="F62" s="1"/>
  <c r="D82"/>
  <c r="F83"/>
  <c r="D83" s="1"/>
  <c r="D63"/>
  <c r="P58"/>
  <c r="P57"/>
  <c r="P56"/>
  <c r="M58"/>
  <c r="M57"/>
  <c r="M56"/>
  <c r="J58"/>
  <c r="J57"/>
  <c r="J56"/>
  <c r="G58"/>
  <c r="G57"/>
  <c r="G56"/>
  <c r="D57"/>
  <c r="D58"/>
  <c r="D56"/>
  <c r="R59"/>
  <c r="Q59"/>
  <c r="Q60" s="1"/>
  <c r="Q62" s="1"/>
  <c r="O59"/>
  <c r="O60" s="1"/>
  <c r="O62" s="1"/>
  <c r="O63" s="1"/>
  <c r="N59"/>
  <c r="N60" s="1"/>
  <c r="N62" s="1"/>
  <c r="L59"/>
  <c r="L60" s="1"/>
  <c r="L62" s="1"/>
  <c r="L63" s="1"/>
  <c r="K59"/>
  <c r="K60" s="1"/>
  <c r="K62" s="1"/>
  <c r="I59"/>
  <c r="I60" s="1"/>
  <c r="I62" s="1"/>
  <c r="I63" s="1"/>
  <c r="H59"/>
  <c r="H60" s="1"/>
  <c r="H62" s="1"/>
  <c r="P61"/>
  <c r="M61"/>
  <c r="J61"/>
  <c r="G61"/>
  <c r="D61"/>
  <c r="P33"/>
  <c r="M33"/>
  <c r="J33"/>
  <c r="G33"/>
  <c r="D31" l="1"/>
  <c r="P59"/>
  <c r="J60"/>
  <c r="J59"/>
  <c r="R60"/>
  <c r="M59"/>
  <c r="M60"/>
  <c r="G60"/>
  <c r="G59"/>
  <c r="D59"/>
  <c r="D60"/>
  <c r="D64" s="1"/>
  <c r="E62"/>
  <c r="D62" s="1"/>
  <c r="M62"/>
  <c r="J62"/>
  <c r="G62"/>
  <c r="R19"/>
  <c r="R20"/>
  <c r="R21"/>
  <c r="O19"/>
  <c r="O20"/>
  <c r="O21"/>
  <c r="L19"/>
  <c r="L20"/>
  <c r="L21"/>
  <c r="I19"/>
  <c r="I20"/>
  <c r="I21"/>
  <c r="P60" l="1"/>
  <c r="R62"/>
  <c r="P62" l="1"/>
  <c r="R63"/>
  <c r="F63" s="1"/>
  <c r="O104" l="1"/>
  <c r="B104"/>
  <c r="B7"/>
  <c r="J27" l="1"/>
  <c r="M27" l="1"/>
  <c r="G27"/>
  <c r="P27"/>
  <c r="D27" l="1"/>
  <c r="D23" i="46" l="1"/>
  <c r="E10"/>
  <c r="D10"/>
  <c r="G18" i="50" l="1"/>
  <c r="M18"/>
  <c r="P18"/>
  <c r="J18" l="1"/>
  <c r="G16"/>
  <c r="I18"/>
  <c r="I16" s="1"/>
  <c r="M16"/>
  <c r="O18"/>
  <c r="O16" s="1"/>
  <c r="P16"/>
  <c r="R18"/>
  <c r="R16" s="1"/>
  <c r="L18" l="1"/>
  <c r="L16" s="1"/>
  <c r="J16"/>
  <c r="E68" i="46"/>
  <c r="G80"/>
  <c r="B80"/>
  <c r="D57"/>
  <c r="E57"/>
  <c r="E44"/>
  <c r="D42"/>
  <c r="E41"/>
  <c r="I41" s="1"/>
  <c r="I42" s="1"/>
  <c r="A7"/>
  <c r="A6"/>
  <c r="I13"/>
  <c r="I12" s="1"/>
  <c r="H13"/>
  <c r="H12" s="1"/>
  <c r="G13"/>
  <c r="G12" s="1"/>
  <c r="F13"/>
  <c r="E45"/>
  <c r="E43"/>
  <c r="F43" s="1"/>
  <c r="G43" s="1"/>
  <c r="H43" s="1"/>
  <c r="I43" s="1"/>
  <c r="E13" l="1"/>
  <c r="E12" s="1"/>
  <c r="E76"/>
  <c r="F41"/>
  <c r="F42" s="1"/>
  <c r="G41"/>
  <c r="G42" s="1"/>
  <c r="E42"/>
  <c r="H41"/>
  <c r="H42" s="1"/>
  <c r="F35"/>
  <c r="F12"/>
  <c r="G35" l="1"/>
  <c r="H35" l="1"/>
  <c r="I35" l="1"/>
  <c r="P22" i="50" l="1"/>
  <c r="E63" i="46" l="1"/>
  <c r="F63" s="1"/>
  <c r="G63" s="1"/>
  <c r="H63" s="1"/>
  <c r="I63" s="1"/>
  <c r="E64"/>
  <c r="F64" s="1"/>
  <c r="G64" s="1"/>
  <c r="H64" s="1"/>
  <c r="I64" s="1"/>
  <c r="G62" l="1"/>
  <c r="H62"/>
  <c r="I62"/>
  <c r="F62"/>
  <c r="E62" l="1"/>
  <c r="J22" i="50" l="1"/>
  <c r="G22"/>
  <c r="M22"/>
  <c r="F19" i="46"/>
  <c r="F17" s="1"/>
  <c r="G19"/>
  <c r="H19"/>
  <c r="I19"/>
  <c r="D22" i="50" l="1"/>
  <c r="G15"/>
  <c r="H15" s="1"/>
  <c r="F27" i="46"/>
  <c r="G17"/>
  <c r="G27" s="1"/>
  <c r="H17"/>
  <c r="H27" s="1"/>
  <c r="I17"/>
  <c r="I27" s="1"/>
  <c r="E19"/>
  <c r="E17" s="1"/>
  <c r="M15" i="50" l="1"/>
  <c r="N15" s="1"/>
  <c r="J15"/>
  <c r="K15" s="1"/>
  <c r="D15"/>
  <c r="E15" s="1"/>
  <c r="P15"/>
  <c r="Q15" s="1"/>
  <c r="E27" i="46"/>
  <c r="E43" i="26" l="1"/>
  <c r="B43"/>
  <c r="J26" i="46" l="1"/>
  <c r="K26"/>
  <c r="M26"/>
  <c r="L26"/>
  <c r="A6" i="31"/>
  <c r="D13" i="46" l="1"/>
  <c r="D12" s="1"/>
  <c r="D18" i="50" l="1"/>
  <c r="D16" l="1"/>
  <c r="F18"/>
  <c r="F16" s="1"/>
  <c r="D19" i="46" l="1"/>
  <c r="D17" s="1"/>
  <c r="D25" l="1"/>
  <c r="D27"/>
  <c r="D34" l="1"/>
  <c r="D28"/>
  <c r="D38"/>
  <c r="E23" l="1"/>
  <c r="E25" s="1"/>
  <c r="E34" l="1"/>
  <c r="E28"/>
  <c r="E38"/>
  <c r="F25" l="1"/>
  <c r="H25" l="1"/>
  <c r="H34" s="1"/>
  <c r="G25"/>
  <c r="I25"/>
  <c r="I26" s="1"/>
  <c r="F28"/>
  <c r="F34"/>
  <c r="F26"/>
  <c r="H28" l="1"/>
  <c r="I30"/>
  <c r="I28"/>
  <c r="I34"/>
  <c r="H30"/>
  <c r="H26"/>
  <c r="H23" s="1"/>
  <c r="G34"/>
  <c r="G28"/>
  <c r="G26"/>
  <c r="K27" s="1"/>
  <c r="F30"/>
  <c r="M27"/>
  <c r="I23"/>
  <c r="J27"/>
  <c r="F23"/>
  <c r="L27" l="1"/>
  <c r="G30"/>
  <c r="E30" s="1"/>
  <c r="G23"/>
  <c r="E65" l="1"/>
</calcChain>
</file>

<file path=xl/sharedStrings.xml><?xml version="1.0" encoding="utf-8"?>
<sst xmlns="http://schemas.openxmlformats.org/spreadsheetml/2006/main" count="2149" uniqueCount="644">
  <si>
    <t>населення</t>
  </si>
  <si>
    <t>%</t>
  </si>
  <si>
    <t>Фінансові витрати</t>
  </si>
  <si>
    <t>ПОГОДЖЕНО</t>
  </si>
  <si>
    <t>№ з/п</t>
  </si>
  <si>
    <t>Показники</t>
  </si>
  <si>
    <t>Гкал</t>
  </si>
  <si>
    <t>1.1</t>
  </si>
  <si>
    <t>1.2</t>
  </si>
  <si>
    <t>2.1</t>
  </si>
  <si>
    <t>2.2</t>
  </si>
  <si>
    <t>4.1</t>
  </si>
  <si>
    <t>5.1</t>
  </si>
  <si>
    <t>5.2</t>
  </si>
  <si>
    <t>5.3</t>
  </si>
  <si>
    <t>6.1</t>
  </si>
  <si>
    <t>6.2</t>
  </si>
  <si>
    <t>Одиниця виміру</t>
  </si>
  <si>
    <t>Виробництво теплової енергії для потреб населення</t>
  </si>
  <si>
    <t>Виробництво теплової енергії для  потреб бюджетних установ</t>
  </si>
  <si>
    <t>Виробництво теплової енергії для  потреб інших споживачів</t>
  </si>
  <si>
    <t>тис. грн</t>
  </si>
  <si>
    <t>1.1.1</t>
  </si>
  <si>
    <t>паливо</t>
  </si>
  <si>
    <t>1.1.2</t>
  </si>
  <si>
    <t>електроенергія</t>
  </si>
  <si>
    <t>1.1.3</t>
  </si>
  <si>
    <t>1.1.4</t>
  </si>
  <si>
    <t>вода для технологічних потреб та водовідведення</t>
  </si>
  <si>
    <t>1.1.5</t>
  </si>
  <si>
    <t>матеріали, запасні  частини та інші матеріальні ресурси</t>
  </si>
  <si>
    <t>прямі витрати на оплату праці</t>
  </si>
  <si>
    <t>1.3</t>
  </si>
  <si>
    <t>1.3.1</t>
  </si>
  <si>
    <t xml:space="preserve"> відрахування  на соціальні заходи</t>
  </si>
  <si>
    <t>1.3.2</t>
  </si>
  <si>
    <t xml:space="preserve"> амортизаційні відрахування</t>
  </si>
  <si>
    <t>1.3.3</t>
  </si>
  <si>
    <t xml:space="preserve"> інші прямі витрати</t>
  </si>
  <si>
    <t>1.4</t>
  </si>
  <si>
    <t>1.4.1</t>
  </si>
  <si>
    <t>витрати на оплату праці</t>
  </si>
  <si>
    <t>1.4.2</t>
  </si>
  <si>
    <t>відрахування  на соціальні заходи</t>
  </si>
  <si>
    <t>1.4.3</t>
  </si>
  <si>
    <t>інші витрати</t>
  </si>
  <si>
    <t>відрахування на соціальні заходи</t>
  </si>
  <si>
    <t>2.3</t>
  </si>
  <si>
    <t>3.1</t>
  </si>
  <si>
    <t>3.2</t>
  </si>
  <si>
    <t>3.3</t>
  </si>
  <si>
    <t>Повна собівартість*</t>
  </si>
  <si>
    <t>7.1</t>
  </si>
  <si>
    <t>податок на прибуток</t>
  </si>
  <si>
    <t>7.2</t>
  </si>
  <si>
    <t xml:space="preserve"> дивіденди</t>
  </si>
  <si>
    <t>7.3</t>
  </si>
  <si>
    <t xml:space="preserve"> резервний фонд (капітал)</t>
  </si>
  <si>
    <t>7.4</t>
  </si>
  <si>
    <t>на розвиток виробництва (виробничі інвестиції)</t>
  </si>
  <si>
    <t>7.5</t>
  </si>
  <si>
    <t xml:space="preserve"> інше використання  прибутку</t>
  </si>
  <si>
    <t>Вартість виробництва теплової енергії за відповідними тарифами</t>
  </si>
  <si>
    <t>грн/Гкал</t>
  </si>
  <si>
    <t>Реалізація  теплової енергії власним споживачам</t>
  </si>
  <si>
    <t>Обсяг покупної теплової енергії</t>
  </si>
  <si>
    <t>Ціна покупної теплової енергії</t>
  </si>
  <si>
    <t>* Без урахування списання безнадійної дебіторської заборгованості та нарахування резерву сумнівних боргів.</t>
  </si>
  <si>
    <t>Усього</t>
  </si>
  <si>
    <t>транспортування  теплової енергії тепловими мережами інших підприємств</t>
  </si>
  <si>
    <t>вода для технологічних потреб  та водовідведення</t>
  </si>
  <si>
    <t>Прямі витрати на оплату праці</t>
  </si>
  <si>
    <t>інші прямі витрати</t>
  </si>
  <si>
    <t xml:space="preserve">Інші операційні витрати * </t>
  </si>
  <si>
    <t xml:space="preserve">тис. грн </t>
  </si>
  <si>
    <t>дивіденди</t>
  </si>
  <si>
    <t>резервний фонд (капітал)</t>
  </si>
  <si>
    <t>інше використання  прибутку</t>
  </si>
  <si>
    <t>10.1</t>
  </si>
  <si>
    <t>власної теплової енергії</t>
  </si>
  <si>
    <t>10.2</t>
  </si>
  <si>
    <t>11.1</t>
  </si>
  <si>
    <t>11.2</t>
  </si>
  <si>
    <t>12.1</t>
  </si>
  <si>
    <t>12.2</t>
  </si>
  <si>
    <t>корисний відпуск теплової енергії інших власників</t>
  </si>
  <si>
    <t>бюджетних установ</t>
  </si>
  <si>
    <t>інших споживачів</t>
  </si>
  <si>
    <t>Обсяг транспортування теплової енергії ліцензіата мережами іншого(их) транспортувальника(ів)</t>
  </si>
  <si>
    <t>__________________</t>
  </si>
  <si>
    <t xml:space="preserve"> (підпис)</t>
  </si>
  <si>
    <t>прямі матеріальні витрати</t>
  </si>
  <si>
    <t xml:space="preserve"> амортизаційні відрахування </t>
  </si>
  <si>
    <t xml:space="preserve">Інші  операційні витрати*  </t>
  </si>
  <si>
    <t>Вартість постачання теплової енергії за відповідними тарифами</t>
  </si>
  <si>
    <t>10.3</t>
  </si>
  <si>
    <t>інших  споживачів</t>
  </si>
  <si>
    <t>Найменування показника</t>
  </si>
  <si>
    <t>плановий прибуток</t>
  </si>
  <si>
    <t>повна планова  собівартість  транспортування теплової енергії</t>
  </si>
  <si>
    <t>повна планова  собівартість  постачання теплової енергії</t>
  </si>
  <si>
    <t>повна планова  собівартість  теплової енергії</t>
  </si>
  <si>
    <t>4.2</t>
  </si>
  <si>
    <t>повна планова  собівартість виробництва, транспортування, постачання  теплової енергії</t>
  </si>
  <si>
    <t>плановий прибуток від виробництва, транспортування, постачання  теплової енергії</t>
  </si>
  <si>
    <t xml:space="preserve">корисний відпуск теплової енергії власним споживачам </t>
  </si>
  <si>
    <t>Рівні рентабельності тарифів:</t>
  </si>
  <si>
    <t>8.1</t>
  </si>
  <si>
    <t>на виробництво теплової енергії</t>
  </si>
  <si>
    <t>8.2</t>
  </si>
  <si>
    <t>на транспортування теплової енергії</t>
  </si>
  <si>
    <t>8.3</t>
  </si>
  <si>
    <t>на постачання теплової енергії</t>
  </si>
  <si>
    <t>8.4</t>
  </si>
  <si>
    <t>на теплову енергію</t>
  </si>
  <si>
    <t>ел</t>
  </si>
  <si>
    <t>іп</t>
  </si>
  <si>
    <t>теплоенергії інших власників для транспортування мережами ліцензіата</t>
  </si>
  <si>
    <t>9.1</t>
  </si>
  <si>
    <t>інші споживачі</t>
  </si>
  <si>
    <t>4.3</t>
  </si>
  <si>
    <t>Виробництво теплової енергії для  потреб релігійних організацій</t>
  </si>
  <si>
    <t>релігійних організацій</t>
  </si>
  <si>
    <t>5</t>
  </si>
  <si>
    <t>6</t>
  </si>
  <si>
    <t>7</t>
  </si>
  <si>
    <t>8</t>
  </si>
  <si>
    <t>3</t>
  </si>
  <si>
    <t>4</t>
  </si>
  <si>
    <t>Інші операційні витрати**</t>
  </si>
  <si>
    <t>Повна собівартість**</t>
  </si>
  <si>
    <t>** Без урахування списання безнадійної дебіторської заборгованості та нарахування резерву сумнівних боргів.</t>
  </si>
  <si>
    <t>повна планова  собівартість  виробництва теплової енергії</t>
  </si>
  <si>
    <t>9</t>
  </si>
  <si>
    <t>10</t>
  </si>
  <si>
    <t>11</t>
  </si>
  <si>
    <t>12</t>
  </si>
  <si>
    <t>13</t>
  </si>
  <si>
    <t>14</t>
  </si>
  <si>
    <t>15</t>
  </si>
  <si>
    <t>16.1</t>
  </si>
  <si>
    <t>16.2</t>
  </si>
  <si>
    <t xml:space="preserve">Виробництво теплової енергії для  потреб бюджетних установ та інших споживачів, усього </t>
  </si>
  <si>
    <t xml:space="preserve"> плановий період</t>
  </si>
  <si>
    <t>плановий  період</t>
  </si>
  <si>
    <t>9.</t>
  </si>
  <si>
    <t>9.2</t>
  </si>
  <si>
    <t>(підпис)</t>
  </si>
  <si>
    <t>тарифів на виробництво теплової енергії</t>
  </si>
  <si>
    <t>(без податку на додану вартість)</t>
  </si>
  <si>
    <t>період, що передує   базовому (факт)</t>
  </si>
  <si>
    <t>базовий період (факт)</t>
  </si>
  <si>
    <t>передбачено чинним тарифом</t>
  </si>
  <si>
    <t>Виробнича собівартість, зокрема:</t>
  </si>
  <si>
    <t>прямі матеріальні витрати, зокрема:</t>
  </si>
  <si>
    <t>інші прямі витрати, зокрема:</t>
  </si>
  <si>
    <t>загальновиробничі витрати, зокрема:</t>
  </si>
  <si>
    <t>Адміністративні витрати, зокрема:</t>
  </si>
  <si>
    <t>Витрати на збут, зокрема:</t>
  </si>
  <si>
    <t>Витрати на відшкодування втрат</t>
  </si>
  <si>
    <t>Розрахунковий прибуток, усього**, зокрема:</t>
  </si>
  <si>
    <t>8.5</t>
  </si>
  <si>
    <t>Х</t>
  </si>
  <si>
    <t>паливна складова</t>
  </si>
  <si>
    <t>решта витрат, крім паливної складової</t>
  </si>
  <si>
    <t>Собівартість виробництва  теплової енергії  власними  котельнями</t>
  </si>
  <si>
    <t>* Також заповнюється суб’єктами господарювання за  відсутності власного виробництва теплової енергії та відповідно до купівлі всього обсягу теплової енергії для подальшого її постачання власним споживачам.</t>
  </si>
  <si>
    <t>(ініціали, прізвище)</t>
  </si>
  <si>
    <t>_________________________________</t>
  </si>
  <si>
    <t>(керівник)</t>
  </si>
  <si>
    <t>Виробнича собівартість,  зокрема:</t>
  </si>
  <si>
    <t>амортизаційні відрахування</t>
  </si>
  <si>
    <t>інші витрати*</t>
  </si>
  <si>
    <t xml:space="preserve">Витрати на відшкодування втрат </t>
  </si>
  <si>
    <t>Розрахунковий прибуток*, усього,  зокрема:</t>
  </si>
  <si>
    <t>Обсяг надходження теплової енергії до мережі ліцензіата, зокрема:</t>
  </si>
  <si>
    <t>Втрати теплової енергії в мережах ліцензіата, всього, зокрема:</t>
  </si>
  <si>
    <t>теплової енергії інших власників для транспортування мережами ліцензіата</t>
  </si>
  <si>
    <t>13.1</t>
  </si>
  <si>
    <t>13.2</t>
  </si>
  <si>
    <t>13.3</t>
  </si>
  <si>
    <t>13.3.1</t>
  </si>
  <si>
    <t>13.3.2</t>
  </si>
  <si>
    <t>13.3.3</t>
  </si>
  <si>
    <t>13.3.4</t>
  </si>
  <si>
    <t xml:space="preserve">Тариф(и) іншого(их) транспортувальника(ів) на транспортування теплової енергії </t>
  </si>
  <si>
    <t>Корисний відпуск теплової енергії з мереж ліцензіата, усього, зокрема:</t>
  </si>
  <si>
    <t xml:space="preserve">господарські потреби ліцензованої діяльності </t>
  </si>
  <si>
    <t>корисний відпуск теплової енергії власним споживачам, зокрема на потреби:</t>
  </si>
  <si>
    <t>_______</t>
  </si>
  <si>
    <t>___________________</t>
  </si>
  <si>
    <t xml:space="preserve">тарифів на постачання теплової енергії </t>
  </si>
  <si>
    <t>період, що передує базовому (факт)</t>
  </si>
  <si>
    <t>загальновиробничі витрати, зоркема:</t>
  </si>
  <si>
    <t>Розрахунковий прибуток, усього, зокрема:</t>
  </si>
  <si>
    <t>Обсяг реалізованої теплової енергії власним споживачам,  зокрема на потреби:</t>
  </si>
  <si>
    <t>11.3</t>
  </si>
  <si>
    <t>11.4</t>
  </si>
  <si>
    <t>На потреби споживачів</t>
  </si>
  <si>
    <t>Тариф на виробництво теплової енергії, зокрема:</t>
  </si>
  <si>
    <t>витрати на відшкодування втрат втрат</t>
  </si>
  <si>
    <t>витрати на відшкодування втрат</t>
  </si>
  <si>
    <t>Тариф на теплову енергію, зокрема:</t>
  </si>
  <si>
    <t>Плановий корисний відпуск з мереж ліцензіата теплової енергії власним споживачам та теплової енергії інших власників, зокрема:</t>
  </si>
  <si>
    <t>зокрема:</t>
  </si>
  <si>
    <t>РАЗОМ</t>
  </si>
  <si>
    <t>Складові тарифу, вартість яких змінюється на загальнодержавному рівні</t>
  </si>
  <si>
    <t>Втрати всього, грн</t>
  </si>
  <si>
    <t xml:space="preserve">виробництво
теплової енергії
</t>
  </si>
  <si>
    <t xml:space="preserve">транспортування
теплової енергії
</t>
  </si>
  <si>
    <t xml:space="preserve">
постачання
теплової енергії
</t>
  </si>
  <si>
    <t>орган місцевого самоврядування</t>
  </si>
  <si>
    <t>______________________________</t>
  </si>
  <si>
    <t xml:space="preserve"> втрат суб’єктів господарювання у сфері теплопостачання, які виникли протягом періоду </t>
  </si>
  <si>
    <t xml:space="preserve">розгляду розрахунків тарифів на теплову енергію, її виробництво, транспортування та </t>
  </si>
  <si>
    <t xml:space="preserve"> місцевого самоврядування* </t>
  </si>
  <si>
    <t>постачання для відповідної категорії споживачів, встановлення та їх оприлюднення органом</t>
  </si>
  <si>
    <t>ДОВІДКОВА ІНФОРМАЦІЯ:</t>
  </si>
  <si>
    <t>Вартість складової у відповідному тарифі на дату введення в дію тарифу (грн)</t>
  </si>
  <si>
    <t>Складова тарифу</t>
  </si>
  <si>
    <t>Вартість складової у відповідному тарифі на дату подання суб’єктом господарювання розрахунків до органу місцевого самоврядування (грн)</t>
  </si>
  <si>
    <t>Різниця                (п.3 - п.2)</t>
  </si>
  <si>
    <t>2. Обсяги виробництва/транспортування/постачання теплової енергії</t>
  </si>
  <si>
    <t xml:space="preserve"> 1. Зміна вартості складових тарифу:</t>
  </si>
  <si>
    <t>Обсяги виробництва/транспортування/постачання теплової енергії за відповідний період:</t>
  </si>
  <si>
    <t>Тривалість періоду розгляду розрахунків тарифів, встановлення та їх оприлюднення    (днів)</t>
  </si>
  <si>
    <t xml:space="preserve">виробництва теплової енергії
(Гкал)
</t>
  </si>
  <si>
    <t xml:space="preserve">транспортування теплової енергії
(Гкал)
</t>
  </si>
  <si>
    <t xml:space="preserve">постачання теплової енергії
(Гкал)
</t>
  </si>
  <si>
    <t xml:space="preserve">       ___________</t>
  </si>
  <si>
    <t xml:space="preserve">        (підпис)</t>
  </si>
  <si>
    <t>* Розрахунок втрат для подальшого внесення їх до складу тарифів здійснюється суб’єктом господарювання у випадку невідшкодування таких втрат органом місцевого самоврядування за рахунок коштів відповідного місцевого бюджету.</t>
  </si>
  <si>
    <t>Розрахунок втрат здійснюється окремо для кожної категорії споживачів.</t>
  </si>
  <si>
    <t>Вимоги щодо визначення тривалості періоду розгляду розрахунків тарифів, встановлення та їх оприлюднення органом місцевого самоврядування, а також вимоги щодо здійснення розрахунку втрат суб’єктом господарювання передбачено чинними нормативно-правовими актами з питань формування тарифів.</t>
  </si>
  <si>
    <t>____________________</t>
  </si>
  <si>
    <t>______________________</t>
  </si>
  <si>
    <t>ПРИМІРНА ФОРМА</t>
  </si>
  <si>
    <t>Назва показника</t>
  </si>
  <si>
    <t xml:space="preserve">Послуга з постачання гарячої води </t>
  </si>
  <si>
    <t>Собівартість власної теплової енергії, врахована у встановлених тарифах на теплову енергію для потреб відповідної категорії споживачів</t>
  </si>
  <si>
    <t>зокрема паливна складова</t>
  </si>
  <si>
    <t>Витрати на утримання абонентської служби, зокрема:</t>
  </si>
  <si>
    <t>внески на соціальні заходи</t>
  </si>
  <si>
    <t>інші витрати абонентської служби</t>
  </si>
  <si>
    <t>Витрати на придбання холодної води для надання послуги з постачання гарячої води</t>
  </si>
  <si>
    <t>Решта витрат, крім послуг банку та інших установ із приймання і перерахування коштів споживачів</t>
  </si>
  <si>
    <t>Собівартість послуг без урахування послуг банку та інших установ із приймання і перерахування коштів споживачів</t>
  </si>
  <si>
    <t>прибуток у тарифі на теплову енергію для потреб відповідної категорії споживачів</t>
  </si>
  <si>
    <t>Послуги банку та інших установ із приймання і перерахування коштів споживачів</t>
  </si>
  <si>
    <t>Повна планована собівартість послуг з урахуванням послуг банку та інших установ із приймання і перерахування коштів споживачів</t>
  </si>
  <si>
    <t>Вартість послуги</t>
  </si>
  <si>
    <t>х</t>
  </si>
  <si>
    <t>Плановані тарифи на послуги з постачання гарячої води</t>
  </si>
  <si>
    <t>Плановані тарифи на послуги з ПДВ, усього, зокрема:</t>
  </si>
  <si>
    <t>паливна складова з ПДВ</t>
  </si>
  <si>
    <t>решта витрат, крім паливної складової, з ПДВ</t>
  </si>
  <si>
    <t>Обсяг теплової енергії, врахований у розрахунку собівартості, Гкал</t>
  </si>
  <si>
    <t>Кількість абонентів, яким надаються послуги</t>
  </si>
  <si>
    <t>Середньорічна кількість штатних працівників, задіяних у наданні послуг, зокрема:</t>
  </si>
  <si>
    <t>абонентська служба</t>
  </si>
  <si>
    <t>решта працівників, задіяних у наданні послуг</t>
  </si>
  <si>
    <t>Середньорічна кількість позаштатних працівників за договором, задіяних у наданні послуг, зокрема:</t>
  </si>
  <si>
    <t>Середньомісячна заробітна плата, грн</t>
  </si>
  <si>
    <t>Відсоток послуг банку та інших установ із приймання і перерахування коштів споживачів, %</t>
  </si>
  <si>
    <r>
      <t>Обсяг споживання гарячої води відповідною категорією споживачів, тис. м</t>
    </r>
    <r>
      <rPr>
        <vertAlign val="superscript"/>
        <sz val="11"/>
        <color theme="1"/>
        <rFont val="Times New Roman"/>
        <family val="1"/>
        <charset val="204"/>
      </rPr>
      <t xml:space="preserve"> 3</t>
    </r>
  </si>
  <si>
    <r>
      <t>Обсяг холодної води для підігріву, тис. м</t>
    </r>
    <r>
      <rPr>
        <vertAlign val="superscript"/>
        <sz val="11"/>
        <color theme="1"/>
        <rFont val="Times New Roman"/>
        <family val="1"/>
        <charset val="204"/>
      </rPr>
      <t xml:space="preserve"> 3</t>
    </r>
  </si>
  <si>
    <r>
      <t>Вартість 1 м</t>
    </r>
    <r>
      <rPr>
        <vertAlign val="superscript"/>
        <sz val="11"/>
        <color theme="1"/>
        <rFont val="Times New Roman"/>
        <family val="1"/>
        <charset val="204"/>
      </rPr>
      <t xml:space="preserve"> 3</t>
    </r>
    <r>
      <rPr>
        <sz val="11"/>
        <color theme="1"/>
        <rFont val="Times New Roman"/>
        <family val="1"/>
        <charset val="204"/>
      </rPr>
      <t xml:space="preserve"> холодної води без ПДВ, грн</t>
    </r>
  </si>
  <si>
    <r>
      <t>Питомі норми, враховані у планованих тарифах на послуги з постачання гарячої води,  Гкал/м</t>
    </r>
    <r>
      <rPr>
        <vertAlign val="superscript"/>
        <sz val="11"/>
        <color theme="1"/>
        <rFont val="Times New Roman"/>
        <family val="1"/>
        <charset val="204"/>
      </rPr>
      <t xml:space="preserve"> 3</t>
    </r>
  </si>
  <si>
    <t>15.1</t>
  </si>
  <si>
    <t>15.2</t>
  </si>
  <si>
    <r>
      <t>грн/м</t>
    </r>
    <r>
      <rPr>
        <vertAlign val="superscript"/>
        <sz val="11"/>
        <color theme="1"/>
        <rFont val="Times New Roman"/>
        <family val="1"/>
        <charset val="204"/>
      </rPr>
      <t xml:space="preserve"> 3</t>
    </r>
  </si>
  <si>
    <t>для відповідної категорії споживачів</t>
  </si>
  <si>
    <t>__________________________________________________________________</t>
  </si>
  <si>
    <t>(найменування суб’єкта господарювання – виконавця послуг)</t>
  </si>
  <si>
    <t xml:space="preserve">Рядки, відмічені позначкою Х, суб’єктом господарювання - виконавцем послуг не заповнюються;
розрахунок тарифів за наведеною формою здійснюється окремо для кожної категорії споживачів.
</t>
  </si>
  <si>
    <t>_______________</t>
  </si>
  <si>
    <t>_____________</t>
  </si>
  <si>
    <t xml:space="preserve">       (керівник)</t>
  </si>
  <si>
    <t>Примітка.</t>
  </si>
  <si>
    <t>Зокрема</t>
  </si>
  <si>
    <t>9.3</t>
  </si>
  <si>
    <t>Показник</t>
  </si>
  <si>
    <t>________________________________________________________________________</t>
  </si>
  <si>
    <t>(найменування суб’єкта господарювання - виконавця послуг)</t>
  </si>
  <si>
    <t>з квартирними засобами обліку гарячої води</t>
  </si>
  <si>
    <t>без квартирних засобів обліку гарячої води</t>
  </si>
  <si>
    <t>Кількість абонентів, яким надається послуга з постачання гарячої води</t>
  </si>
  <si>
    <t>Відповідна кількість мешканців, яким надається послуга з централізованого постачання гарячої води</t>
  </si>
  <si>
    <t>Кількість теплової енергії, потрібної для підігріву обсягу води (пункт 5), усього, Гкал на рік</t>
  </si>
  <si>
    <t>Фактична кількість днів надання послуги з постачання гарячої води за базовий період, діб</t>
  </si>
  <si>
    <t>Планована кількість днів надання послуги з постачання гарячої води протягом опалювального періоду, діб</t>
  </si>
  <si>
    <t>Планована кількість днів надання послуги з постачання гарячої води протягом міжопалювального періоду, діб</t>
  </si>
  <si>
    <t>Планована кількість годин надання послуги з постачання гарячої води на добу протягом опалювального періоду, годин</t>
  </si>
  <si>
    <t>Планована кількість годин надання послуги з постачання гарячої води на добу протягом міжопалювального періоду, годин</t>
  </si>
  <si>
    <r>
      <t>Планований обсяг використання споживачами відповідної категорії гарячої води на розрахунковий період, м </t>
    </r>
    <r>
      <rPr>
        <b/>
        <vertAlign val="superscript"/>
        <sz val="11"/>
        <color rgb="FF000000"/>
        <rFont val="Times New Roman"/>
        <family val="1"/>
        <charset val="204"/>
      </rPr>
      <t>-3</t>
    </r>
    <r>
      <rPr>
        <sz val="11"/>
        <color rgb="FF000000"/>
        <rFont val="Times New Roman"/>
        <family val="1"/>
        <charset val="204"/>
      </rPr>
      <t> на рік*:</t>
    </r>
  </si>
  <si>
    <r>
      <t>затверджена органом місцевого самоврядування норма споживання гарячої води, м </t>
    </r>
    <r>
      <rPr>
        <b/>
        <vertAlign val="superscript"/>
        <sz val="11"/>
        <color rgb="FF000000"/>
        <rFont val="Times New Roman"/>
        <family val="1"/>
        <charset val="204"/>
      </rPr>
      <t>-3</t>
    </r>
    <r>
      <rPr>
        <sz val="11"/>
        <color rgb="FF000000"/>
        <rFont val="Times New Roman"/>
        <family val="1"/>
        <charset val="204"/>
      </rPr>
      <t> на місяць</t>
    </r>
  </si>
  <si>
    <r>
      <t>розрахунковий річний обсяг послуги з централізованого постачання гарячої води за нормою (підпункт 3.1), м </t>
    </r>
    <r>
      <rPr>
        <b/>
        <vertAlign val="superscript"/>
        <sz val="11"/>
        <color rgb="FF000000"/>
        <rFont val="Times New Roman"/>
        <family val="1"/>
        <charset val="204"/>
      </rPr>
      <t>-3</t>
    </r>
  </si>
  <si>
    <r>
      <t>Обсяг закупівлі холодної води для підігріву, м</t>
    </r>
    <r>
      <rPr>
        <b/>
        <vertAlign val="superscript"/>
        <sz val="11"/>
        <color rgb="FF000000"/>
        <rFont val="Times New Roman"/>
        <family val="1"/>
        <charset val="204"/>
      </rPr>
      <t>-3</t>
    </r>
    <r>
      <rPr>
        <sz val="11"/>
        <color rgb="FF000000"/>
        <rFont val="Times New Roman"/>
        <family val="1"/>
        <charset val="204"/>
      </rPr>
      <t> на рік</t>
    </r>
  </si>
  <si>
    <r>
      <t>Середня температура холодної води протягом опалювального періоду, </t>
    </r>
    <r>
      <rPr>
        <b/>
        <vertAlign val="superscript"/>
        <sz val="11"/>
        <color rgb="FF000000"/>
        <rFont val="Times New Roman"/>
        <family val="1"/>
        <charset val="204"/>
      </rPr>
      <t>°</t>
    </r>
    <r>
      <rPr>
        <sz val="11"/>
        <color rgb="FF000000"/>
        <rFont val="Times New Roman"/>
        <family val="1"/>
        <charset val="204"/>
      </rPr>
      <t>C</t>
    </r>
  </si>
  <si>
    <r>
      <t>Середня температура холодної води протягом міжопалювального періоду, </t>
    </r>
    <r>
      <rPr>
        <b/>
        <vertAlign val="superscript"/>
        <sz val="11"/>
        <color rgb="FF000000"/>
        <rFont val="Times New Roman"/>
        <family val="1"/>
        <charset val="204"/>
      </rPr>
      <t>°</t>
    </r>
    <r>
      <rPr>
        <sz val="11"/>
        <color rgb="FF000000"/>
        <rFont val="Times New Roman"/>
        <family val="1"/>
        <charset val="204"/>
      </rPr>
      <t>C</t>
    </r>
  </si>
  <si>
    <t>Планований обсяг використання споживачами гарячої води, м -3 на рік</t>
  </si>
  <si>
    <t>Нормативна кількість теплової енергії, потрібної  для підігріву 1 м-3 холодної води, Гкал/м -3</t>
  </si>
  <si>
    <t>* Розраховується за кожною затвердженою органом місцевого самоврядування нормою споживання гарячої води, м -3 на місяць.</t>
  </si>
  <si>
    <t xml:space="preserve">Примітка. </t>
  </si>
  <si>
    <t>Рядки, відмічені позначкою Х, виконавцем послуг не заповнюються; інформація  за наведеною формою заповнюється окремо для кожної категорії споживачів</t>
  </si>
  <si>
    <t>_______________                                       _______________</t>
  </si>
  <si>
    <t xml:space="preserve">     (керівник)                                                        (підпис)</t>
  </si>
  <si>
    <t xml:space="preserve">Додаток 14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(підпункт 4 пункту 4 розділу ІІ)
</t>
  </si>
  <si>
    <t>надання інформації щодо планованих обсягів теплової енергії та води</t>
  </si>
  <si>
    <t>для надання послуг з постачання гарячої води</t>
  </si>
  <si>
    <t xml:space="preserve">для відповідної категорії споживачів </t>
  </si>
  <si>
    <t>Зміст</t>
  </si>
  <si>
    <t>Посилання на документ</t>
  </si>
  <si>
    <t>Заява за встановленою формою</t>
  </si>
  <si>
    <t>(стор. __ - __)</t>
  </si>
  <si>
    <t>Пояснювальна записка (обґрунтування потреби встановлення тарифів)</t>
  </si>
  <si>
    <t>Інформація про суб’єкта господарювання (заявника)</t>
  </si>
  <si>
    <t>Інформація про середньооблікову чисельність персоналу суб’єкта господарювання (заявника)</t>
  </si>
  <si>
    <t xml:space="preserve">Копія штатного розпису суб’єкта господарювання </t>
  </si>
  <si>
    <t>Копія колективного договору суб’єкта господарювання (за наявності)</t>
  </si>
  <si>
    <t>Інвестиційна програма суб’єкта господарювання (за наявності)</t>
  </si>
  <si>
    <t>Копії установчих документів (статуту, витягу з Єдиного державного реєстру юридичних осіб, фізичних осіб-підприємців та громадських формувань тощо)</t>
  </si>
  <si>
    <t>Копії розпорядчих документів про облікову політику підприємства з визначенням бази розподілу понесених витрат</t>
  </si>
  <si>
    <t>Копії договорів, укладених з організаціями, підприємствами та суб'єктами господарювання для забезпечення виробництва, транспортування та постачання теплової енергії, надання комунальних послуг</t>
  </si>
  <si>
    <t xml:space="preserve">Інформація щодо балансової вартості основних засобів, інших необоротних матеріальних і нематеріальних активів </t>
  </si>
  <si>
    <t xml:space="preserve">Розрахунки тарифів на теплову енергію (виробництво, транспортування, постачання)  </t>
  </si>
  <si>
    <t xml:space="preserve">Розрахунок втрат суб’єкта господарювання, які виникли протягом періоду розгляду розрахунків тарифів на теплову енергію, її виробництво, транспортування та постачання для відповідної категорії споживачів, встановлення та їх оприлюднення органом місцевого самоврядування, або копія рішення органу місцевого самоврядування про відшкодування таких втрат із місцевого бюджету </t>
  </si>
  <si>
    <r>
      <t>Річний план виробництва, транспортування та постачання теплової енергії, надання послуг із постачання теплової енергії та постачання гарячої води</t>
    </r>
    <r>
      <rPr>
        <sz val="14"/>
        <color theme="1"/>
        <rFont val="Times New Roman"/>
        <family val="1"/>
        <charset val="204"/>
      </rPr>
      <t xml:space="preserve"> </t>
    </r>
  </si>
  <si>
    <t>Розрахунки та документи, передбачені підпунктами 5-6 пункту 3 розділу ІІ Порядку</t>
  </si>
  <si>
    <t>Копія погоджених в установленому порядку норм питомих витрат паливно-енергетичних ресурсів</t>
  </si>
  <si>
    <t xml:space="preserve">Розрахунок палива, технологічних витрат електроенергії, води та відповідні підтвердні документи, передбачені підпунктом 8 пункту 3 розділу ІІ Порядку </t>
  </si>
  <si>
    <t>Копія графіка планово-запобіжних ремонтних робіт та дефектні акти</t>
  </si>
  <si>
    <t>Копія проектно-кошторисної документації на проведення ремонтних робіт</t>
  </si>
  <si>
    <t>Копії рішень власника щодо користування майном, що використовується під час виробництва, транспортування та постачання теплової енергії (користування, оренда тощо), та акти приймання-передавання зазначеного майна</t>
  </si>
  <si>
    <t>Копія наказу про встановлення норм витрат палива та мастильних матеріалів на автомобільному транспорті суб’єкта господарювання</t>
  </si>
  <si>
    <t>Довідка щодо сумарної встановленої потужності джерел теплової енергії, зокрема у розрізі джерел, та довідка щодо сумарної протяжності теплових мереж у розрізі діаметрів трубопроводів</t>
  </si>
  <si>
    <t xml:space="preserve">Розрахунок вартості технологічного палива на виробництво теплової енергії котельнями </t>
  </si>
  <si>
    <t xml:space="preserve">Розрахунок вартості технологічних витрат електроенергії на виробництво, транспортування та постачання теплової енергії </t>
  </si>
  <si>
    <t>Інформація про суб’єкта господарювання, що здійснює виробництво / транспортування / постачання теплової енергії, надає послуги з постачання теплової енергії та постачання гарячої води (загальна характеристика)</t>
  </si>
  <si>
    <t>Звітність, передбачена підпунктом 17 пункту 3 розділу ІІ Порядку</t>
  </si>
  <si>
    <t xml:space="preserve">Розрахунки тарифів на послуги з постачання теплової енергії та постачання гарячої води </t>
  </si>
  <si>
    <t xml:space="preserve">Перелік житлових та нежитлових приміщень, теплопостачання яких здійснює суб’єкт господарювання </t>
  </si>
  <si>
    <t>Розрахунок витрат на оплату праці персоналу, безпосередньо задіяного в наданні послуг із постачання гарячої води, передбачений підпунктом 3 пункту 4 розділу ІІ Порядку</t>
  </si>
  <si>
    <t xml:space="preserve">Інформація щодо планових обсягів теплової енергії на надання комунальних послуг: послуг із постачання теплової енергії, постачання гарячої води для відповідної категорії споживачів, щодо опалюваної площі та відповідних питомих норм на опалення будинків (будівель) </t>
  </si>
  <si>
    <t>Розрахунок інших витрат абонентської служби, розрахунок витрат на придбання води для надання послуги з постачання гарячої води, розрахунок витрат на послуги банку та інших установ з приймання і перерахування коштів споживачів, передбачений підпунктом 5 пункту 4 розділу ІІ Порядку</t>
  </si>
  <si>
    <t>ПЕРЕЛІК ДОКУМЕНТІВ</t>
  </si>
  <si>
    <t>Директор</t>
  </si>
  <si>
    <t>-</t>
  </si>
  <si>
    <t>3.</t>
  </si>
  <si>
    <t>4.</t>
  </si>
  <si>
    <t>5.</t>
  </si>
  <si>
    <t>6.</t>
  </si>
  <si>
    <t>7.</t>
  </si>
  <si>
    <t>8.</t>
  </si>
  <si>
    <t>10.</t>
  </si>
  <si>
    <t>11.</t>
  </si>
  <si>
    <t>12.</t>
  </si>
  <si>
    <t>13.</t>
  </si>
  <si>
    <t>14.</t>
  </si>
  <si>
    <t>15.</t>
  </si>
  <si>
    <t>16.</t>
  </si>
  <si>
    <t>17.</t>
  </si>
  <si>
    <t>18.</t>
  </si>
  <si>
    <t>19.</t>
  </si>
  <si>
    <t>20.</t>
  </si>
  <si>
    <t>21.</t>
  </si>
  <si>
    <t>22.</t>
  </si>
  <si>
    <t>23.</t>
  </si>
  <si>
    <t>24.</t>
  </si>
  <si>
    <t>25.</t>
  </si>
  <si>
    <t>26.</t>
  </si>
  <si>
    <t>27.</t>
  </si>
  <si>
    <t>28.</t>
  </si>
  <si>
    <t>РОЗРАХУНОК</t>
  </si>
  <si>
    <t>Розрахунок</t>
  </si>
  <si>
    <t xml:space="preserve">Додаток 4
</t>
  </si>
  <si>
    <t xml:space="preserve">Додаток 6
</t>
  </si>
  <si>
    <t xml:space="preserve">Додаток 11
</t>
  </si>
  <si>
    <t xml:space="preserve">одноставкових тарифів на послуги з постачання гарячої води </t>
  </si>
  <si>
    <t xml:space="preserve">Додаток 15
</t>
  </si>
  <si>
    <t xml:space="preserve">що подаються для встановлення тарифів на теплову енергію, </t>
  </si>
  <si>
    <t>її виробництво, транспортування та постачання, послуги з постачання теплової енергії</t>
  </si>
  <si>
    <t>  </t>
  </si>
  <si>
    <t>бюджетні установи</t>
  </si>
  <si>
    <t xml:space="preserve">бюджетних установ </t>
  </si>
  <si>
    <t>інші прямі матеріальні витрати</t>
  </si>
  <si>
    <t>у т.ч. витрати на покриття втрат теплової енергії в телових мережах:</t>
  </si>
  <si>
    <t>Вартість транспортування теплової енергії:</t>
  </si>
  <si>
    <t>1.1.4.1.</t>
  </si>
  <si>
    <t>Тариф на  постачання теплової енергії, зокрема:</t>
  </si>
  <si>
    <t>2</t>
  </si>
  <si>
    <t xml:space="preserve">Середньозважений тариф на постачання теплової енергії   </t>
  </si>
  <si>
    <t xml:space="preserve">Середньозважений тариф на транспортування теплової енергії для потреб власних споживачів </t>
  </si>
  <si>
    <t>тарифів на теплову енергію власним споживачам</t>
  </si>
  <si>
    <t>Відпуск теплової енергії з колекторів власних котелень (без господарських потреб  ліцензованої діяльності суб’єкта господарювання)</t>
  </si>
  <si>
    <t>тарифів на транспортування теплової енергії власним споживачам</t>
  </si>
  <si>
    <t>Вихідні дані та техніко-економічні показники</t>
  </si>
  <si>
    <t>змінено</t>
  </si>
  <si>
    <t>для розрахунку двоставкових тарифів на теплову енергію, послуги з постачання теплової енергії</t>
  </si>
  <si>
    <t>Найменування показника </t>
  </si>
  <si>
    <t>населення </t>
  </si>
  <si>
    <t>релігійні
організації</t>
  </si>
  <si>
    <t>1</t>
  </si>
  <si>
    <t>1.</t>
  </si>
  <si>
    <t>Теплове навантаження системи: </t>
  </si>
  <si>
    <t>Гкал/г </t>
  </si>
  <si>
    <t>опалення </t>
  </si>
  <si>
    <t>- " - </t>
  </si>
  <si>
    <t>без ГП</t>
  </si>
  <si>
    <t>вентиляції </t>
  </si>
  <si>
    <t>постачання гарячої води</t>
  </si>
  <si>
    <t>постачання технологічної пари </t>
  </si>
  <si>
    <t>2.</t>
  </si>
  <si>
    <t>Реалізація теплової енергії споживачам, усього </t>
  </si>
  <si>
    <t>тис. Гкал </t>
  </si>
  <si>
    <t>у тому числі: </t>
  </si>
  <si>
    <t>вентиляція </t>
  </si>
  <si>
    <t>постачання гарячої води </t>
  </si>
  <si>
    <t>2.4</t>
  </si>
  <si>
    <t>х </t>
  </si>
  <si>
    <t>Втрати теплової енергії під час транспортування магістральними та розподільчими мережами та в обладнанні</t>
  </si>
  <si>
    <t>Покупна теплова енергія  </t>
  </si>
  <si>
    <t>Теплова енергія, відпущена з колекторів  </t>
  </si>
  <si>
    <t>Теплова енергія для власних господарських потреб</t>
  </si>
  <si>
    <t>Теплова енергія для надання послуги з постачання теплової енергії</t>
  </si>
  <si>
    <t>Власне виробництво теплової енергії </t>
  </si>
  <si>
    <t>Витрати палива на виробництво теплової енергії: </t>
  </si>
  <si>
    <t>газу </t>
  </si>
  <si>
    <t>млн. куб. метрів </t>
  </si>
  <si>
    <t>мазуту </t>
  </si>
  <si>
    <t>тис. тонн </t>
  </si>
  <si>
    <t>твердого палива </t>
  </si>
  <si>
    <t>9.4</t>
  </si>
  <si>
    <t>іншого виду палива</t>
  </si>
  <si>
    <t>Витрати умовного палива на виробництво теплової енергії </t>
  </si>
  <si>
    <t>Питомі витрати умовного палива </t>
  </si>
  <si>
    <t>кг/Гкал </t>
  </si>
  <si>
    <t>Витрати умовного палива на компенсацію тепловтрат </t>
  </si>
  <si>
    <t>Витрати електроенергії на технологічні потреби </t>
  </si>
  <si>
    <r>
      <t>тис. кВт</t>
    </r>
    <r>
      <rPr>
        <b/>
        <sz val="12"/>
        <rFont val="Times New Roman"/>
        <family val="1"/>
        <charset val="204"/>
      </rPr>
      <t>·</t>
    </r>
    <r>
      <rPr>
        <sz val="12"/>
        <rFont val="Times New Roman"/>
        <family val="1"/>
        <charset val="204"/>
      </rPr>
      <t>г </t>
    </r>
  </si>
  <si>
    <t>Питомі витрати електроенергії на технологічні потреби </t>
  </si>
  <si>
    <r>
      <t>кВт</t>
    </r>
    <r>
      <rPr>
        <b/>
        <sz val="12"/>
        <rFont val="Times New Roman"/>
        <family val="1"/>
        <charset val="204"/>
      </rPr>
      <t>·</t>
    </r>
    <r>
      <rPr>
        <sz val="12"/>
        <rFont val="Times New Roman"/>
        <family val="1"/>
        <charset val="204"/>
      </rPr>
      <t>г/Гкал </t>
    </r>
  </si>
  <si>
    <t>Витрати води на технологічні потреби </t>
  </si>
  <si>
    <t>тис. куб. метрів </t>
  </si>
  <si>
    <t>Витрати електричної енергії на централізоване постачання гарячої води </t>
  </si>
  <si>
    <t>Тривалість опалювального періоду </t>
  </si>
  <si>
    <t>діб </t>
  </si>
  <si>
    <t>Тривалість міжопалювального періоду </t>
  </si>
  <si>
    <t>Середня розрахункова температура внутрішнього повітря опалюваних будівель</t>
  </si>
  <si>
    <t>°C </t>
  </si>
  <si>
    <t>Середня температура зовнішнього повітря за опалювальний період </t>
  </si>
  <si>
    <t>Розрахункова температура зовнішнього повітря для проектування системи опалення </t>
  </si>
  <si>
    <t>Розрахункова температура зовнішнього повітря для проектування систем вентиляції </t>
  </si>
  <si>
    <t>Робота систем гарячого водопостачання під час режимної подачі гарячої води: </t>
  </si>
  <si>
    <t>23.1</t>
  </si>
  <si>
    <t>годин за добу </t>
  </si>
  <si>
    <t>годин </t>
  </si>
  <si>
    <t>23.2</t>
  </si>
  <si>
    <t>діб за тиждень </t>
  </si>
  <si>
    <t>23.3</t>
  </si>
  <si>
    <t>місяців протягом року </t>
  </si>
  <si>
    <t>місяців </t>
  </si>
  <si>
    <t>Споживання холодної води для потреб постачання гарячої води </t>
  </si>
  <si>
    <t>куб. метрів/г </t>
  </si>
  <si>
    <t>Норма витрати холодної води на гаряче водопостачання </t>
  </si>
  <si>
    <t>літрів на добу </t>
  </si>
  <si>
    <t>Температура холодної (водопровідної) води: </t>
  </si>
  <si>
    <t>26.1</t>
  </si>
  <si>
    <t>в опалювальний період </t>
  </si>
  <si>
    <t>26.2</t>
  </si>
  <si>
    <t>в міжопалювальний період </t>
  </si>
  <si>
    <t>Нижня теплота згорання натурального палива: </t>
  </si>
  <si>
    <t>20.1</t>
  </si>
  <si>
    <t>ккал/куб. метр (ккал/кг) </t>
  </si>
  <si>
    <t>20.2</t>
  </si>
  <si>
    <t>20.3</t>
  </si>
  <si>
    <t>20.4</t>
  </si>
  <si>
    <t>Вартість палива (без урахування податку на додану вартість) </t>
  </si>
  <si>
    <t>грн/ тис. куб. метрів* </t>
  </si>
  <si>
    <t>21.1</t>
  </si>
  <si>
    <t>постачання</t>
  </si>
  <si>
    <t>21.2</t>
  </si>
  <si>
    <t>транспортування</t>
  </si>
  <si>
    <t>21.3</t>
  </si>
  <si>
    <t>розподіл</t>
  </si>
  <si>
    <t>Вартість електроенергії в середньому за рік </t>
  </si>
  <si>
    <t>Вартість води на потреби гарячого водопостачання </t>
  </si>
  <si>
    <t>гривень/куб. метр </t>
  </si>
  <si>
    <t>Вартість покупної теплової енергії </t>
  </si>
  <si>
    <t>гривень/ Гкал </t>
  </si>
  <si>
    <t>Вартість води та водовідведення для технологічних потреб</t>
  </si>
  <si>
    <t>гривень/  куб. метр </t>
  </si>
  <si>
    <t>Загальна опалювана площа будівель усіх категорій споживачів </t>
  </si>
  <si>
    <t>тис. кв. метрів </t>
  </si>
  <si>
    <t>Загальна опалювана площа будівель у яких встановлено вузли комерційного обліку теплової енергії</t>
  </si>
  <si>
    <t>Загальна опалювана площа будівель у яких не встановлено вузли комерційного обліку теплової енергії</t>
  </si>
  <si>
    <t>29.</t>
  </si>
  <si>
    <t>Розрахункова норма витрат теплової енергії для опалення будинків, в яких відсутні вузли комерційного обліку теплової енергії</t>
  </si>
  <si>
    <t>Гкал/ кв. метр/ рік </t>
  </si>
  <si>
    <t>30.</t>
  </si>
  <si>
    <t>Питоме теплове навантаження системи опалення </t>
  </si>
  <si>
    <t>Гкал/г/кв. метр</t>
  </si>
  <si>
    <t>31.</t>
  </si>
  <si>
    <t>Кількість квартир з централізованим постачанням теплової енергії</t>
  </si>
  <si>
    <t>тис. квартир </t>
  </si>
  <si>
    <t>32.</t>
  </si>
  <si>
    <t>Кількість квартир з централізованим постачанням гарячої води </t>
  </si>
  <si>
    <t>33.</t>
  </si>
  <si>
    <t>Кількість споживачів (абонентів), яким надається послуга з постачання теплової енергії</t>
  </si>
  <si>
    <t>один.</t>
  </si>
  <si>
    <t>34.</t>
  </si>
  <si>
    <t xml:space="preserve">Кількість споживачів (абонентів), яким надається послуга з постачання гарячої води </t>
  </si>
  <si>
    <t xml:space="preserve">                                  (керівник)</t>
  </si>
  <si>
    <t xml:space="preserve">     (власне ім'я, прізвище)</t>
  </si>
  <si>
    <r>
      <t xml:space="preserve">Примітки: </t>
    </r>
    <r>
      <rPr>
        <sz val="10"/>
        <rFont val="Times New Roman"/>
        <family val="1"/>
        <charset val="204"/>
      </rPr>
      <t>Рядки, відмічені позначкою Х не заповнюються.</t>
    </r>
  </si>
  <si>
    <t xml:space="preserve">                  * Одиниця виміру  зазначається відповідно до  виду палива, що використовується суб'єктом господарювання. </t>
  </si>
  <si>
    <t>Одиниця виміру </t>
  </si>
  <si>
    <t>Сумарні та середньозважені показники </t>
  </si>
  <si>
    <t>Для потреб</t>
  </si>
  <si>
    <t>інших споживачів </t>
  </si>
  <si>
    <t>усього </t>
  </si>
  <si>
    <t>у тому числі </t>
  </si>
  <si>
    <t>умовно-змінна частина</t>
  </si>
  <si>
    <t>умовно- постійна частина </t>
  </si>
  <si>
    <t>тис. Гкал</t>
  </si>
  <si>
    <t>місць загального користування</t>
  </si>
  <si>
    <t>системи постачання гарячої води</t>
  </si>
  <si>
    <t>споживачів, які відмовилися від централізованого опалення та постачання гарячої води  (довідково)</t>
  </si>
  <si>
    <t>Обсяг теплової енергії для надання послуги з постачання теплової енергії, усього</t>
  </si>
  <si>
    <t>у тому числі</t>
  </si>
  <si>
    <t>за показаннями вузлів комерційного обліку  </t>
  </si>
  <si>
    <t>Питоме теплове навантаження системи опалення  </t>
  </si>
  <si>
    <t>Гкал/г /  на 1 кв. метр </t>
  </si>
  <si>
    <t>Розрахункова норма витрат теплової енергії для опалення будинків, в яких не встановлені прилади обліку </t>
  </si>
  <si>
    <t>умовно-змінна частина  </t>
  </si>
  <si>
    <t>Теплова енергія (виробництво, транспортування, постачання) </t>
  </si>
  <si>
    <t>Послуга з постачання теплової енергії</t>
  </si>
  <si>
    <r>
      <rPr>
        <b/>
        <sz val="10"/>
        <color theme="1"/>
        <rFont val="Times New Roman"/>
        <family val="1"/>
        <charset val="204"/>
      </rPr>
      <t>Примітки:</t>
    </r>
    <r>
      <rPr>
        <sz val="10"/>
        <color theme="1"/>
        <rFont val="Times New Roman"/>
        <family val="1"/>
        <charset val="204"/>
      </rPr>
      <t xml:space="preserve"> </t>
    </r>
  </si>
  <si>
    <t xml:space="preserve">Вартістю послуги з постачання теплової енергії є тариф на теплову енергію для споживача, який визначається як сума тарифів на виробництво, транспортування та постачання теплової енергії.                                                              </t>
  </si>
  <si>
    <t>Встановлення двоставкових тарифів на послуги з постачання теплової енергії здійснюється за умови встановлення двоставкових тарифів на теплову енергію.</t>
  </si>
  <si>
    <t xml:space="preserve">              </t>
  </si>
  <si>
    <t>Рядки, відмічені позначкою Х не заповнюються.</t>
  </si>
  <si>
    <t>*Без урахування списання безнадійної дебіторської заборгованості та нарахування резерву сумнівних боргів.</t>
  </si>
  <si>
    <t>(власне ім'я, прізвище)</t>
  </si>
  <si>
    <t xml:space="preserve">Додаток ххх
до рішення виконавчого комітету міської ради від ___.___ 2020 р. №_____
</t>
  </si>
  <si>
    <t>поміняли місцями</t>
  </si>
  <si>
    <t>Базовий період (факт)</t>
  </si>
  <si>
    <t>Плановий період (усього) </t>
  </si>
  <si>
    <t>Настя</t>
  </si>
  <si>
    <t>гривень/ кВт·г </t>
  </si>
  <si>
    <t>ЖЕНЯ заповнити на листку ДАТА</t>
  </si>
  <si>
    <t xml:space="preserve">ЛЄ: перевірити Одиниці виміру </t>
  </si>
  <si>
    <t xml:space="preserve">ЛЄ: перевірити посилання </t>
  </si>
  <si>
    <t>умовно-змінної та умовно-постійної частин витрат суб’єкта господарювання у сфері теплопостачання на виробництво, транспортування та постачання теплової енергії, послуги з  постачання теплової енергії</t>
  </si>
  <si>
    <t>бюджетних установ та організацій</t>
  </si>
  <si>
    <t>Обсяг реалізації теплової енергії споживачам</t>
  </si>
  <si>
    <t xml:space="preserve"> Теплове навантаження  </t>
  </si>
  <si>
    <t>Планована виробнича собівартість теплової енергії </t>
  </si>
  <si>
    <t>тис. гривень </t>
  </si>
  <si>
    <t>Прямі матеріальні витрати, усього</t>
  </si>
  <si>
    <t>6.1.1</t>
  </si>
  <si>
    <t>у тому числі                                 паливо</t>
  </si>
  <si>
    <t>у тому числі на: </t>
  </si>
  <si>
    <t>відпуск теплової енергії </t>
  </si>
  <si>
    <t>власні потреби </t>
  </si>
  <si>
    <t>компенсацію тепловтрат </t>
  </si>
  <si>
    <t>6.1.2</t>
  </si>
  <si>
    <t>електроенергія </t>
  </si>
  <si>
    <t>6.1.3</t>
  </si>
  <si>
    <t>покупна теплова енергія </t>
  </si>
  <si>
    <t>6.1.4</t>
  </si>
  <si>
    <t>вода на технологічні потреби </t>
  </si>
  <si>
    <t>6.1.5</t>
  </si>
  <si>
    <t>матеріали, запасні частини, комплектувальні вироби, напівфабрикати </t>
  </si>
  <si>
    <t>6.1.6</t>
  </si>
  <si>
    <t>інші матеріальні витрати (хімічні реагенти, спеціальний одяг, взуття, спеціальне харчування в межах діючих нормативів) </t>
  </si>
  <si>
    <t>Прямі витрати на оплату праці </t>
  </si>
  <si>
    <t>6.3</t>
  </si>
  <si>
    <t>Інші прямі витрати, усього </t>
  </si>
  <si>
    <t>6.3.1</t>
  </si>
  <si>
    <t>у тому числі:                       єдиний внесок на загальнообов'язкове державне соціальне страхування </t>
  </si>
  <si>
    <t>6.3.2</t>
  </si>
  <si>
    <t>амортизація основних засобів та інших необоротних матеріальних і нематеріальних активів виробничого призначення </t>
  </si>
  <si>
    <t>6.4</t>
  </si>
  <si>
    <t>Загальновиробничі витрати </t>
  </si>
  <si>
    <t>Адміністративні витрати </t>
  </si>
  <si>
    <t>Витрати на збут </t>
  </si>
  <si>
    <t>Інші операційні витрати *</t>
  </si>
  <si>
    <t xml:space="preserve"> Фінансові витрати </t>
  </si>
  <si>
    <r>
      <rPr>
        <b/>
        <sz val="12"/>
        <rFont val="Times New Roman"/>
        <family val="1"/>
        <charset val="204"/>
      </rPr>
      <t xml:space="preserve">Плановані витрати з операційної діяльності </t>
    </r>
    <r>
      <rPr>
        <sz val="12"/>
        <rFont val="Times New Roman"/>
        <family val="1"/>
        <charset val="204"/>
      </rPr>
      <t>(рядок 6 + рядок 7 + рядок 8 + рядок 9) </t>
    </r>
  </si>
  <si>
    <r>
      <rPr>
        <b/>
        <sz val="12"/>
        <rFont val="Times New Roman"/>
        <family val="1"/>
        <charset val="204"/>
      </rPr>
      <t>Повна планована собівартість теплової енергії *</t>
    </r>
    <r>
      <rPr>
        <sz val="12"/>
        <rFont val="Times New Roman"/>
        <family val="1"/>
        <charset val="204"/>
      </rPr>
      <t xml:space="preserve"> (рядок 11 + рядок 10) </t>
    </r>
  </si>
  <si>
    <r>
      <rPr>
        <b/>
        <sz val="12"/>
        <rFont val="Times New Roman"/>
        <family val="1"/>
        <charset val="204"/>
      </rPr>
      <t>Собівартість одиниці теплової енергії</t>
    </r>
    <r>
      <rPr>
        <sz val="12"/>
        <rFont val="Times New Roman"/>
        <family val="1"/>
        <charset val="204"/>
      </rPr>
      <t xml:space="preserve"> ((рядок 12+рядок 13) : рядок 1) </t>
    </r>
  </si>
  <si>
    <t>Планований прибуток *</t>
  </si>
  <si>
    <r>
      <rPr>
        <b/>
        <sz val="12"/>
        <rFont val="Times New Roman"/>
        <family val="1"/>
        <charset val="204"/>
      </rPr>
      <t xml:space="preserve">Вартість теплової енергії </t>
    </r>
    <r>
      <rPr>
        <sz val="12"/>
        <rFont val="Times New Roman"/>
        <family val="1"/>
        <charset val="204"/>
      </rPr>
      <t>(рядок 12 + рядок 13+ рядок 15)</t>
    </r>
  </si>
  <si>
    <r>
      <rPr>
        <b/>
        <sz val="12"/>
        <rFont val="Times New Roman"/>
        <family val="1"/>
        <charset val="204"/>
      </rPr>
      <t xml:space="preserve">Одноставковий тариф за 1 Гкал теплової енергії без податку на додану вартість </t>
    </r>
    <r>
      <rPr>
        <sz val="12"/>
        <rFont val="Times New Roman"/>
        <family val="1"/>
        <charset val="204"/>
      </rPr>
      <t xml:space="preserve">(рядок 16 : рядок 1) </t>
    </r>
  </si>
  <si>
    <t>Одноставковий тариф за 1 Гкал теплової енергії з податком на додану вартість </t>
  </si>
  <si>
    <t>Двоставковий тариф на теплову енергію без податку на додану вартість: </t>
  </si>
  <si>
    <t>19.1</t>
  </si>
  <si>
    <t>19.2</t>
  </si>
  <si>
    <t>гривень/ (Гкал/г) </t>
  </si>
  <si>
    <t>Двоставковий тариф на теплову енергію з податком на додану вартість: </t>
  </si>
  <si>
    <t>гривень/ Гкал</t>
  </si>
  <si>
    <t>  гривень/ (Гкал/г) </t>
  </si>
  <si>
    <t>Двоставковий тариф на послугу з постачання теплової енергії без податку на додану вартість:  </t>
  </si>
  <si>
    <t>для будівель в яких встановлено вузли комерційного обліку:  </t>
  </si>
  <si>
    <t>21.1.1</t>
  </si>
  <si>
    <t>21.1.2</t>
  </si>
  <si>
    <t>для будівель в яких не встановлено вузли комерційного обліку:  </t>
  </si>
  <si>
    <t>21.2.1</t>
  </si>
  <si>
    <t>21.2.2</t>
  </si>
  <si>
    <t>гривень/  (Гкал/г) </t>
  </si>
  <si>
    <t>Двоставковий тариф на послугу з постачання теплової енергії з податком на додану вартість: </t>
  </si>
  <si>
    <t>22.1</t>
  </si>
  <si>
    <t>22.1.1</t>
  </si>
  <si>
    <t>22.1.2</t>
  </si>
  <si>
    <t>22.2</t>
  </si>
  <si>
    <t>22.2.1</t>
  </si>
  <si>
    <t>22.2.2</t>
  </si>
  <si>
    <t>розрахунковий прибуток</t>
  </si>
  <si>
    <t>опалення</t>
  </si>
  <si>
    <t>не задіяні</t>
  </si>
  <si>
    <t>можна заповнити</t>
  </si>
  <si>
    <t>19.3</t>
  </si>
  <si>
    <t>умовно-постійна частина (річна абонентська плата) </t>
  </si>
  <si>
    <t>умовно-постійна частина (місячна абонентська плата) </t>
  </si>
  <si>
    <t>21.1.3</t>
  </si>
  <si>
    <t>21.2.3</t>
  </si>
  <si>
    <t>22.1.3</t>
  </si>
  <si>
    <t>22.2.3</t>
  </si>
  <si>
    <t>2021-2022</t>
  </si>
  <si>
    <t>КОМУНАЛЬНО-ПОБУТОВОГО ПІДПРИЄМСТВА "ТЕПЛОЕНЕРГОПОСТАЧ" ІРПІНСЬКОЇ МІСЬКОЇ РАДИ</t>
  </si>
  <si>
    <t>у т.ч. на потреби споживачів</t>
  </si>
  <si>
    <t>Сумарні та середньо- зважені показники</t>
  </si>
  <si>
    <t>Тариф на транспортування теплової енергії, зокрема:</t>
  </si>
  <si>
    <t>Річні планові доходи від виробництва, транспортування, постачання теплової енергії, усього, зокрема:</t>
  </si>
  <si>
    <t xml:space="preserve">Додаток 3
</t>
  </si>
  <si>
    <t>2023-2024</t>
  </si>
  <si>
    <t xml:space="preserve">Олександр КОСТЮК </t>
  </si>
  <si>
    <t>на 2023-2024 рр.</t>
  </si>
  <si>
    <t>КОМУНАЛЬНО-ПОБУТОВОГО ПІДПРИЄМСТВА "ТЕПЛОЕНЕРГОПОСТАЧ" ІРПІНСЬКОЇ МІСЬКОЇ РАДИ на 2023-2024 рр.</t>
  </si>
  <si>
    <t>покупна теплова енергія *, теплова енергія вироблена власними ТЕЦ, ТЕС, АЕС, КГУ,  установками, що використовують АДЕ</t>
  </si>
  <si>
    <t>Тарифи на виробництво теплової енергії, зокрема:</t>
  </si>
  <si>
    <t xml:space="preserve">Додаток 1
</t>
  </si>
  <si>
    <t xml:space="preserve">Додаток 2
</t>
  </si>
</sst>
</file>

<file path=xl/styles.xml><?xml version="1.0" encoding="utf-8"?>
<styleSheet xmlns="http://schemas.openxmlformats.org/spreadsheetml/2006/main">
  <numFmts count="50">
    <numFmt numFmtId="164" formatCode="_-* #,##0_₴_-;\-* #,##0_₴_-;_-* &quot;-&quot;_₴_-;_-@_-"/>
    <numFmt numFmtId="165" formatCode="_-* #,##0.00_₴_-;\-* #,##0.00_₴_-;_-* &quot;-&quot;??_₴_-;_-@_-"/>
    <numFmt numFmtId="166" formatCode="_-* #,##0.00\ _₽_-;\-* #,##0.00\ _₽_-;_-* &quot;-&quot;??\ _₽_-;_-@_-"/>
    <numFmt numFmtId="167" formatCode="#,##0&quot;р.&quot;;[Red]\-#,##0&quot;р.&quot;"/>
    <numFmt numFmtId="168" formatCode="#,##0.00&quot;р.&quot;;\-#,##0.00&quot;р.&quot;"/>
    <numFmt numFmtId="169" formatCode="_-* #,##0.00&quot;р.&quot;_-;\-* #,##0.00&quot;р.&quot;_-;_-* &quot;-&quot;??&quot;р.&quot;_-;_-@_-"/>
    <numFmt numFmtId="170" formatCode="_-* #,##0.00_р_._-;\-* #,##0.00_р_._-;_-* &quot;-&quot;??_р_._-;_-@_-"/>
    <numFmt numFmtId="171" formatCode="_-* #,##0.00\ _г_р_н_._-;\-* #,##0.00\ _г_р_н_._-;_-* &quot;-&quot;??\ _г_р_н_._-;_-@_-"/>
    <numFmt numFmtId="172" formatCode="_(* #,##0.00_);_(* \(#,##0.00\);_(* &quot;-&quot;??_);_(@_)"/>
    <numFmt numFmtId="173" formatCode="0.0"/>
    <numFmt numFmtId="174" formatCode="0.00000000"/>
    <numFmt numFmtId="175" formatCode="_-* #,##0\ _к_._-;\-* #,##0\ _к_._-;_-* &quot;-&quot;\ _к_._-;_-@_-"/>
    <numFmt numFmtId="176" formatCode="_-* #,##0.0\ _г_р_н_._-;\-* #,##0.0\ _г_р_н_._-;_-* &quot;-&quot;??\ _г_р_н_._-;_-@_-"/>
    <numFmt numFmtId="177" formatCode="_(* #,##0.00_);_(* \(#,##0.00\);_(* \-??_);_(@_)"/>
    <numFmt numFmtId="178" formatCode="#,##0.000"/>
    <numFmt numFmtId="179" formatCode="0.000"/>
    <numFmt numFmtId="181" formatCode="0.0%"/>
    <numFmt numFmtId="183" formatCode="0.0000"/>
    <numFmt numFmtId="184" formatCode="_(&quot;$&quot;* #,##0.00_);_(&quot;$&quot;* \(#,##0.00\);_(&quot;$&quot;* &quot;-&quot;??_);_(@_)"/>
    <numFmt numFmtId="185" formatCode="#,##0.00_ ;\-#,##0.00\ "/>
    <numFmt numFmtId="186" formatCode="_-* #,##0.00\ _г_р_н_._-;\-* #,##0.00\ _г_р_н_._-;_-* \-??\ _г_р_н_._-;_-@_-"/>
    <numFmt numFmtId="187" formatCode="&quot;$&quot;#,##0_);\(&quot;$&quot;#,##0\)"/>
    <numFmt numFmtId="188" formatCode="#,##0;\-#,##0;&quot;-&quot;"/>
    <numFmt numFmtId="189" formatCode="#,##0.00;\-#,##0.00;&quot;-&quot;"/>
    <numFmt numFmtId="190" formatCode="#,##0%;\-#,##0%;&quot;- &quot;"/>
    <numFmt numFmtId="191" formatCode="#,##0.0%;\-#,##0.0%;&quot;- &quot;"/>
    <numFmt numFmtId="192" formatCode="#,##0.00%;\-#,##0.00%;&quot;- &quot;"/>
    <numFmt numFmtId="193" formatCode="#,##0.0;\-#,##0.0;&quot;-&quot;"/>
    <numFmt numFmtId="194" formatCode="0%;\(0%\)"/>
    <numFmt numFmtId="195" formatCode="dd\ mmm\ yyyy_);;;&quot;  &quot;@"/>
    <numFmt numFmtId="196" formatCode="[Blue]#,##0;[Blue]\(#,##0\)"/>
    <numFmt numFmtId="197" formatCode="#,##0;\(#,##0\)"/>
    <numFmt numFmtId="198" formatCode="_([$€]* #,##0.00_);_([$€]* \(#,##0.00\);_([$€]* &quot;-&quot;??_);_(@_)"/>
    <numFmt numFmtId="199" formatCode="#,##0_);\(#,##0\);&quot;- &quot;;&quot;  &quot;@"/>
    <numFmt numFmtId="200" formatCode="###\ ##0.000"/>
    <numFmt numFmtId="201" formatCode="0.0_)"/>
    <numFmt numFmtId="202" formatCode="&quot;$&quot;#,##0;[Red]\-&quot;$&quot;#,##0"/>
    <numFmt numFmtId="203" formatCode="&quot;$&quot;#,##0.00;[Red]\-&quot;$&quot;#,##0.00"/>
    <numFmt numFmtId="204" formatCode="\ \ @"/>
    <numFmt numFmtId="205" formatCode="\ \ \ \ @"/>
    <numFmt numFmtId="206" formatCode="_-&quot;$&quot;* #,##0_-;\-&quot;$&quot;* #,##0_-;_-&quot;$&quot;* &quot;-&quot;_-;_-@_-"/>
    <numFmt numFmtId="207" formatCode="_-&quot;$&quot;* #,##0.00_-;\-&quot;$&quot;* #,##0.00_-;_-&quot;$&quot;* &quot;-&quot;??_-;_-@_-"/>
    <numFmt numFmtId="208" formatCode="_-* #,##0.00_₴_-;\-* #,##0.00_₴_-;_-* \-??_₴_-;_-@_-"/>
    <numFmt numFmtId="209" formatCode="0.0;\(0.0\);\ ;\-"/>
    <numFmt numFmtId="210" formatCode="\ #,##0.00&quot;         &quot;;\-#,##0.00&quot;         &quot;;&quot; -&quot;#&quot;         &quot;;@\ "/>
    <numFmt numFmtId="211" formatCode="\ #,##0.00\ ;&quot; (&quot;#,##0.00\);&quot; -&quot;#\ ;@\ "/>
    <numFmt numFmtId="212" formatCode="_(\$* #,##0.00_);_(\$* \(#,##0.00\);_(\$* \-??_);_(@_)"/>
    <numFmt numFmtId="213" formatCode="_-* #,##0.00_р_._-;\-* #,##0.00_р_._-;_-* \-??_р_._-;_-@_-"/>
    <numFmt numFmtId="216" formatCode="#,##0.0000"/>
    <numFmt numFmtId="218" formatCode="0.000000000"/>
  </numFmts>
  <fonts count="188">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0"/>
      <name val="Arial Cyr"/>
      <charset val="204"/>
    </font>
    <font>
      <sz val="10"/>
      <name val="Arial"/>
      <family val="2"/>
      <charset val="204"/>
    </font>
    <font>
      <sz val="10"/>
      <name val="Arial Cyr"/>
    </font>
    <font>
      <sz val="10"/>
      <color theme="1"/>
      <name val="Times New Roman"/>
      <family val="1"/>
      <charset val="204"/>
    </font>
    <font>
      <sz val="11"/>
      <color theme="1"/>
      <name val="Times New Roman"/>
      <family val="1"/>
      <charset val="204"/>
    </font>
    <font>
      <sz val="12"/>
      <color theme="1"/>
      <name val="Times New Roman"/>
      <family val="1"/>
      <charset val="204"/>
    </font>
    <font>
      <b/>
      <sz val="10"/>
      <color theme="1"/>
      <name val="Times New Roman"/>
      <family val="1"/>
      <charset val="204"/>
    </font>
    <font>
      <sz val="10"/>
      <name val="Times New Roman"/>
      <family val="1"/>
      <charset val="204"/>
    </font>
    <font>
      <b/>
      <sz val="11"/>
      <color theme="1"/>
      <name val="Times New Roman"/>
      <family val="1"/>
      <charset val="204"/>
    </font>
    <font>
      <sz val="11"/>
      <color theme="1"/>
      <name val="Calibri"/>
      <family val="2"/>
      <scheme val="minor"/>
    </font>
    <font>
      <sz val="11"/>
      <color indexed="8"/>
      <name val="Calibri"/>
      <family val="2"/>
      <charset val="204"/>
    </font>
    <font>
      <sz val="11"/>
      <color indexed="8"/>
      <name val="Calibri"/>
      <family val="2"/>
    </font>
    <font>
      <sz val="11"/>
      <color indexed="9"/>
      <name val="Calibri"/>
      <family val="2"/>
    </font>
    <font>
      <sz val="11"/>
      <color indexed="9"/>
      <name val="Calibri"/>
      <family val="2"/>
      <charset val="204"/>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62"/>
      <name val="Calibri"/>
      <family val="2"/>
      <charset val="204"/>
    </font>
    <font>
      <sz val="10"/>
      <name val="Arial Cyr"/>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2"/>
      <name val="Courier"/>
      <family val="1"/>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rgb="FFFF0000"/>
      <name val="Calibri"/>
      <family val="2"/>
      <charset val="204"/>
      <scheme val="minor"/>
    </font>
    <font>
      <b/>
      <sz val="11"/>
      <color theme="1"/>
      <name val="Calibri"/>
      <family val="2"/>
      <scheme val="minor"/>
    </font>
    <font>
      <b/>
      <sz val="12"/>
      <color theme="1"/>
      <name val="Times New Roman"/>
      <family val="1"/>
      <charset val="204"/>
    </font>
    <font>
      <sz val="14"/>
      <color theme="1"/>
      <name val="Times New Roman"/>
      <family val="1"/>
      <charset val="204"/>
    </font>
    <font>
      <vertAlign val="superscript"/>
      <sz val="11"/>
      <color theme="1"/>
      <name val="Times New Roman"/>
      <family val="1"/>
      <charset val="204"/>
    </font>
    <font>
      <sz val="11"/>
      <color rgb="FF000000"/>
      <name val="Times New Roman"/>
      <family val="1"/>
      <charset val="204"/>
    </font>
    <font>
      <b/>
      <vertAlign val="superscript"/>
      <sz val="11"/>
      <color rgb="FF000000"/>
      <name val="Times New Roman"/>
      <family val="1"/>
      <charset val="204"/>
    </font>
    <font>
      <sz val="12"/>
      <color rgb="FFFF0000"/>
      <name val="Times New Roman"/>
      <family val="1"/>
      <charset val="204"/>
    </font>
    <font>
      <sz val="11"/>
      <name val="Times New Roman"/>
      <family val="1"/>
      <charset val="204"/>
    </font>
    <font>
      <sz val="11"/>
      <color rgb="FFFF0000"/>
      <name val="Times New Roman"/>
      <family val="1"/>
      <charset val="204"/>
    </font>
    <font>
      <b/>
      <u/>
      <sz val="12"/>
      <color theme="1"/>
      <name val="Times New Roman"/>
      <family val="1"/>
      <charset val="204"/>
    </font>
    <font>
      <b/>
      <sz val="11"/>
      <name val="Times New Roman"/>
      <family val="1"/>
      <charset val="204"/>
    </font>
    <font>
      <b/>
      <u/>
      <sz val="11"/>
      <name val="Times New Roman"/>
      <family val="1"/>
      <charset val="204"/>
    </font>
    <font>
      <sz val="11"/>
      <color rgb="FF0070C0"/>
      <name val="Calibri"/>
      <family val="2"/>
      <charset val="204"/>
      <scheme val="minor"/>
    </font>
    <font>
      <b/>
      <sz val="24"/>
      <color indexed="8"/>
      <name val="Arial"/>
      <family val="2"/>
      <charset val="204"/>
    </font>
    <font>
      <sz val="18"/>
      <color indexed="8"/>
      <name val="Arial"/>
      <family val="2"/>
      <charset val="204"/>
    </font>
    <font>
      <sz val="12"/>
      <color indexed="8"/>
      <name val="Arial"/>
      <family val="2"/>
      <charset val="204"/>
    </font>
    <font>
      <sz val="10"/>
      <color indexed="63"/>
      <name val="Arial"/>
      <family val="2"/>
      <charset val="204"/>
    </font>
    <font>
      <i/>
      <sz val="10"/>
      <color indexed="23"/>
      <name val="Arial"/>
      <family val="2"/>
      <charset val="204"/>
    </font>
    <font>
      <sz val="10"/>
      <color indexed="17"/>
      <name val="Arial"/>
      <family val="2"/>
      <charset val="204"/>
    </font>
    <font>
      <sz val="10"/>
      <color indexed="19"/>
      <name val="Arial"/>
      <family val="2"/>
      <charset val="204"/>
    </font>
    <font>
      <sz val="10"/>
      <color indexed="16"/>
      <name val="Arial"/>
      <family val="2"/>
      <charset val="204"/>
    </font>
    <font>
      <b/>
      <sz val="10"/>
      <color indexed="9"/>
      <name val="Arial"/>
      <family val="2"/>
      <charset val="204"/>
    </font>
    <font>
      <b/>
      <sz val="10"/>
      <color indexed="8"/>
      <name val="Arial"/>
      <family val="2"/>
      <charset val="204"/>
    </font>
    <font>
      <sz val="10"/>
      <color indexed="9"/>
      <name val="Arial"/>
      <family val="2"/>
      <charset val="204"/>
    </font>
    <font>
      <sz val="11"/>
      <color rgb="FFFF0000"/>
      <name val="Calibri"/>
      <family val="2"/>
      <scheme val="minor"/>
    </font>
    <font>
      <sz val="10"/>
      <color indexed="8"/>
      <name val="Arial Cyr"/>
      <family val="2"/>
      <charset val="204"/>
    </font>
    <font>
      <b/>
      <sz val="11"/>
      <color rgb="FFFF0000"/>
      <name val="Calibri"/>
      <family val="2"/>
      <charset val="204"/>
      <scheme val="minor"/>
    </font>
    <font>
      <sz val="11"/>
      <color rgb="FF000000"/>
      <name val="Calibri"/>
      <family val="2"/>
      <charset val="204"/>
    </font>
    <font>
      <sz val="12"/>
      <name val="Calibri"/>
      <family val="2"/>
      <charset val="204"/>
      <scheme val="minor"/>
    </font>
    <font>
      <sz val="11"/>
      <name val="Calibri"/>
      <family val="2"/>
      <charset val="204"/>
      <scheme val="minor"/>
    </font>
    <font>
      <b/>
      <sz val="11"/>
      <name val="Calibri"/>
      <family val="2"/>
      <charset val="204"/>
      <scheme val="minor"/>
    </font>
    <font>
      <b/>
      <sz val="12"/>
      <name val="Times New Roman"/>
      <family val="1"/>
      <charset val="204"/>
    </font>
    <font>
      <sz val="12"/>
      <name val="Times New Roman"/>
      <family val="1"/>
      <charset val="204"/>
    </font>
    <font>
      <b/>
      <sz val="10"/>
      <name val="Times New Roman"/>
      <family val="1"/>
      <charset val="204"/>
    </font>
    <font>
      <u/>
      <sz val="10"/>
      <color indexed="12"/>
      <name val="Arial Cyr"/>
      <charset val="204"/>
    </font>
    <font>
      <b/>
      <sz val="10"/>
      <name val="Arial"/>
      <family val="2"/>
      <charset val="204"/>
    </font>
    <font>
      <sz val="9"/>
      <name val="Times New Roman"/>
      <family val="1"/>
      <charset val="204"/>
    </font>
    <font>
      <sz val="8"/>
      <name val="Times New Roman"/>
      <family val="1"/>
      <charset val="204"/>
    </font>
    <font>
      <i/>
      <sz val="9"/>
      <name val="Times New Roman"/>
      <family val="1"/>
      <charset val="204"/>
    </font>
    <font>
      <b/>
      <sz val="8"/>
      <name val="Times New Roman"/>
      <family val="1"/>
      <charset val="204"/>
    </font>
    <font>
      <i/>
      <sz val="11"/>
      <color rgb="FF7F7F7F"/>
      <name val="Calibri"/>
      <family val="2"/>
      <charset val="204"/>
      <scheme val="minor"/>
    </font>
    <font>
      <sz val="9"/>
      <color indexed="8"/>
      <name val="Times New Roman"/>
      <family val="2"/>
      <charset val="204"/>
    </font>
    <font>
      <b/>
      <sz val="12"/>
      <name val="Arial CE"/>
      <family val="2"/>
      <charset val="238"/>
    </font>
    <font>
      <sz val="10"/>
      <name val="Arial"/>
      <family val="2"/>
    </font>
    <font>
      <sz val="11"/>
      <color indexed="8"/>
      <name val="Calibri"/>
      <family val="2"/>
      <charset val="1"/>
    </font>
    <font>
      <b/>
      <sz val="12"/>
      <name val="Arial"/>
      <family val="2"/>
      <charset val="204"/>
    </font>
    <font>
      <u/>
      <sz val="10"/>
      <color indexed="12"/>
      <name val="Arial"/>
      <family val="2"/>
      <charset val="204"/>
    </font>
    <font>
      <sz val="12"/>
      <name val="Arial"/>
      <family val="2"/>
      <charset val="204"/>
    </font>
    <font>
      <u/>
      <sz val="10"/>
      <color indexed="12"/>
      <name val="Arial Cyr"/>
      <family val="2"/>
      <charset val="204"/>
    </font>
    <font>
      <sz val="11"/>
      <name val="Arial"/>
      <family val="2"/>
      <charset val="204"/>
    </font>
    <font>
      <b/>
      <sz val="14"/>
      <name val="Arial"/>
      <family val="2"/>
      <charset val="204"/>
    </font>
    <font>
      <b/>
      <sz val="11"/>
      <name val="Arial"/>
      <family val="2"/>
      <charset val="204"/>
    </font>
    <font>
      <i/>
      <sz val="11"/>
      <name val="Arial"/>
      <family val="2"/>
      <charset val="204"/>
    </font>
    <font>
      <sz val="8"/>
      <name val="Arial"/>
      <family val="2"/>
      <charset val="204"/>
    </font>
    <font>
      <sz val="10"/>
      <name val="Helv"/>
    </font>
    <font>
      <sz val="10"/>
      <name val="Helv"/>
      <charset val="204"/>
    </font>
    <font>
      <b/>
      <sz val="10"/>
      <name val="MS Sans Serif"/>
      <family val="2"/>
      <charset val="204"/>
    </font>
    <font>
      <sz val="10"/>
      <color indexed="8"/>
      <name val="Arial"/>
      <family val="2"/>
    </font>
    <font>
      <sz val="10"/>
      <color indexed="0"/>
      <name val="MS Sans Serif"/>
      <family val="2"/>
      <charset val="204"/>
    </font>
    <font>
      <sz val="10"/>
      <color indexed="12"/>
      <name val="Arial"/>
      <family val="2"/>
    </font>
    <font>
      <sz val="10"/>
      <name val="FreeSet"/>
      <family val="2"/>
    </font>
    <font>
      <sz val="8"/>
      <name val="Arial"/>
      <family val="2"/>
    </font>
    <font>
      <b/>
      <sz val="12"/>
      <name val="Arial"/>
      <family val="2"/>
    </font>
    <font>
      <sz val="8"/>
      <color indexed="16"/>
      <name val="Arial MT"/>
    </font>
    <font>
      <sz val="10"/>
      <name val="PragmaticaCTT"/>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sz val="10"/>
      <color indexed="14"/>
      <name val="Arial"/>
      <family val="2"/>
    </font>
    <font>
      <sz val="8"/>
      <name val="Arial MT"/>
    </font>
    <font>
      <sz val="10"/>
      <color indexed="10"/>
      <name val="Arial"/>
      <family val="2"/>
    </font>
    <font>
      <sz val="9"/>
      <color indexed="8"/>
      <name val="Arial"/>
      <family val="2"/>
      <charset val="204"/>
    </font>
    <font>
      <sz val="8"/>
      <color indexed="8"/>
      <name val="Arial"/>
      <family val="2"/>
      <charset val="204"/>
    </font>
    <font>
      <sz val="8"/>
      <name val="Pragmatica"/>
    </font>
    <font>
      <sz val="11"/>
      <color indexed="28"/>
      <name val="Calibri"/>
      <family val="2"/>
      <charset val="204"/>
    </font>
    <font>
      <sz val="11"/>
      <color indexed="58"/>
      <name val="Calibri"/>
      <family val="2"/>
      <charset val="204"/>
    </font>
    <font>
      <b/>
      <sz val="15"/>
      <color indexed="21"/>
      <name val="Calibri"/>
      <family val="2"/>
      <charset val="204"/>
    </font>
    <font>
      <b/>
      <sz val="13"/>
      <color indexed="21"/>
      <name val="Calibri"/>
      <family val="2"/>
      <charset val="204"/>
    </font>
    <font>
      <b/>
      <sz val="11"/>
      <color indexed="21"/>
      <name val="Calibri"/>
      <family val="2"/>
      <charset val="204"/>
    </font>
    <font>
      <b/>
      <sz val="18"/>
      <color indexed="21"/>
      <name val="Cambria"/>
      <family val="2"/>
      <charset val="204"/>
    </font>
    <font>
      <b/>
      <sz val="18"/>
      <color indexed="56"/>
      <name val="Cambria"/>
      <family val="2"/>
    </font>
    <font>
      <b/>
      <sz val="18"/>
      <color indexed="62"/>
      <name val="Cambria"/>
      <family val="2"/>
      <charset val="204"/>
    </font>
    <font>
      <b/>
      <sz val="11"/>
      <color indexed="10"/>
      <name val="Calibri"/>
      <family val="2"/>
      <charset val="204"/>
    </font>
    <font>
      <sz val="11"/>
      <color indexed="20"/>
      <name val="Calibri"/>
      <family val="2"/>
    </font>
    <font>
      <sz val="11"/>
      <color indexed="19"/>
      <name val="Calibri"/>
      <family val="2"/>
      <charset val="204"/>
    </font>
    <font>
      <sz val="11"/>
      <name val="Times New Roman Cyr"/>
      <family val="1"/>
      <charset val="204"/>
    </font>
    <font>
      <sz val="12"/>
      <name val="Journal"/>
    </font>
    <font>
      <sz val="10"/>
      <name val="Tahoma"/>
      <family val="2"/>
      <charset val="204"/>
    </font>
    <font>
      <sz val="10"/>
      <name val="Petersburg"/>
    </font>
    <font>
      <b/>
      <sz val="12"/>
      <name val="Arial CE"/>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1"/>
      <color theme="1"/>
      <name val="Calibri"/>
      <family val="2"/>
      <charset val="1"/>
      <scheme val="minor"/>
    </font>
    <font>
      <sz val="9"/>
      <color theme="1"/>
      <name val="Times New Roman"/>
      <family val="2"/>
      <charset val="204"/>
    </font>
    <font>
      <b/>
      <sz val="7"/>
      <name val="Times New Roman"/>
      <family val="1"/>
      <charset val="204"/>
    </font>
    <font>
      <i/>
      <sz val="11"/>
      <name val="Calibri"/>
      <family val="2"/>
      <charset val="204"/>
      <scheme val="minor"/>
    </font>
    <font>
      <sz val="12"/>
      <color theme="1"/>
      <name val="Calibri"/>
      <family val="2"/>
      <charset val="204"/>
      <scheme val="minor"/>
    </font>
    <font>
      <b/>
      <sz val="13.5"/>
      <name val="Times New Roman"/>
      <family val="1"/>
      <charset val="204"/>
    </font>
    <font>
      <sz val="5"/>
      <name val="Times New Roman"/>
      <family val="1"/>
      <charset val="204"/>
    </font>
    <font>
      <sz val="13"/>
      <color theme="1"/>
      <name val="Times New Roman"/>
      <family val="1"/>
      <charset val="204"/>
    </font>
    <font>
      <sz val="13.5"/>
      <name val="Times New Roman"/>
      <family val="1"/>
      <charset val="204"/>
    </font>
    <font>
      <sz val="12"/>
      <color rgb="FF0070C0"/>
      <name val="Times New Roman"/>
      <family val="1"/>
      <charset val="204"/>
    </font>
    <font>
      <b/>
      <sz val="12"/>
      <color rgb="FF0070C0"/>
      <name val="Times New Roman"/>
      <family val="1"/>
      <charset val="204"/>
    </font>
    <font>
      <b/>
      <sz val="13.5"/>
      <color theme="1"/>
      <name val="Times New Roman"/>
      <family val="1"/>
      <charset val="204"/>
    </font>
    <font>
      <sz val="13.5"/>
      <name val="Calibri"/>
      <family val="2"/>
      <charset val="204"/>
      <scheme val="minor"/>
    </font>
    <font>
      <b/>
      <u/>
      <sz val="12"/>
      <name val="Times New Roman"/>
      <family val="1"/>
      <charset val="204"/>
    </font>
    <font>
      <sz val="12"/>
      <color rgb="FFC00000"/>
      <name val="Times New Roman"/>
      <family val="1"/>
      <charset val="204"/>
    </font>
    <font>
      <b/>
      <sz val="9"/>
      <name val="Times New Roman"/>
      <family val="1"/>
      <charset val="204"/>
    </font>
    <font>
      <sz val="11"/>
      <name val="Calibri"/>
      <family val="2"/>
      <scheme val="minor"/>
    </font>
    <font>
      <sz val="9"/>
      <name val="Calibri"/>
      <family val="2"/>
      <charset val="204"/>
      <scheme val="minor"/>
    </font>
    <font>
      <sz val="8"/>
      <name val="Calibri"/>
      <family val="2"/>
      <scheme val="minor"/>
    </font>
    <font>
      <sz val="7"/>
      <name val="Times New Roman"/>
      <family val="1"/>
      <charset val="204"/>
    </font>
    <font>
      <sz val="8"/>
      <name val="Calibri"/>
      <family val="2"/>
      <charset val="204"/>
      <scheme val="minor"/>
    </font>
    <font>
      <b/>
      <sz val="8"/>
      <name val="Calibri"/>
      <family val="2"/>
      <charset val="204"/>
      <scheme val="minor"/>
    </font>
  </fonts>
  <fills count="100">
    <fill>
      <patternFill patternType="none"/>
    </fill>
    <fill>
      <patternFill patternType="gray125"/>
    </fill>
    <fill>
      <patternFill patternType="solid">
        <fgColor rgb="FFFFFF00"/>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4"/>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rgb="FFFFFFFF"/>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0.79998168889431442"/>
        <bgColor indexed="64"/>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47"/>
        <bgColor indexed="31"/>
      </patternFill>
    </fill>
    <fill>
      <patternFill patternType="solid">
        <fgColor indexed="16"/>
        <bgColor indexed="10"/>
      </patternFill>
    </fill>
    <fill>
      <patternFill patternType="solid">
        <fgColor indexed="42"/>
        <bgColor indexed="27"/>
      </patternFill>
    </fill>
    <fill>
      <patternFill patternType="solid">
        <fgColor indexed="26"/>
        <bgColor indexed="9"/>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indexed="9"/>
        <bgColor indexed="64"/>
      </patternFill>
    </fill>
    <fill>
      <patternFill patternType="solid">
        <fgColor indexed="9"/>
        <bgColor indexed="26"/>
      </patternFill>
    </fill>
    <fill>
      <patternFill patternType="solid">
        <fgColor indexed="47"/>
        <bgColor indexed="41"/>
      </patternFill>
    </fill>
    <fill>
      <patternFill patternType="solid">
        <fgColor indexed="45"/>
        <bgColor indexed="29"/>
      </patternFill>
    </fill>
    <fill>
      <patternFill patternType="solid">
        <fgColor indexed="46"/>
        <bgColor indexed="24"/>
      </patternFill>
    </fill>
    <fill>
      <patternFill patternType="solid">
        <fgColor indexed="27"/>
        <bgColor indexed="42"/>
      </patternFill>
    </fill>
    <fill>
      <patternFill patternType="solid">
        <fgColor indexed="27"/>
        <bgColor indexed="41"/>
      </patternFill>
    </fill>
    <fill>
      <patternFill patternType="solid">
        <fgColor indexed="48"/>
        <bgColor indexed="44"/>
      </patternFill>
    </fill>
    <fill>
      <patternFill patternType="solid">
        <fgColor indexed="31"/>
        <bgColor indexed="48"/>
      </patternFill>
    </fill>
    <fill>
      <patternFill patternType="solid">
        <fgColor indexed="29"/>
        <bgColor indexed="25"/>
      </patternFill>
    </fill>
    <fill>
      <patternFill patternType="solid">
        <fgColor indexed="45"/>
        <bgColor indexed="61"/>
      </patternFill>
    </fill>
    <fill>
      <patternFill patternType="solid">
        <fgColor indexed="35"/>
        <bgColor indexed="15"/>
      </patternFill>
    </fill>
    <fill>
      <patternFill patternType="solid">
        <fgColor indexed="9"/>
        <bgColor indexed="41"/>
      </patternFill>
    </fill>
    <fill>
      <patternFill patternType="solid">
        <fgColor indexed="46"/>
        <bgColor indexed="61"/>
      </patternFill>
    </fill>
    <fill>
      <patternFill patternType="solid">
        <fgColor indexed="15"/>
        <bgColor indexed="48"/>
      </patternFill>
    </fill>
    <fill>
      <patternFill patternType="solid">
        <fgColor indexed="41"/>
        <bgColor indexed="9"/>
      </patternFill>
    </fill>
    <fill>
      <patternFill patternType="solid">
        <fgColor indexed="47"/>
        <bgColor indexed="22"/>
      </patternFill>
    </fill>
    <fill>
      <patternFill patternType="solid">
        <fgColor indexed="22"/>
        <bgColor indexed="46"/>
      </patternFill>
    </fill>
    <fill>
      <patternFill patternType="solid">
        <fgColor indexed="44"/>
        <bgColor indexed="22"/>
      </patternFill>
    </fill>
    <fill>
      <patternFill patternType="solid">
        <fgColor indexed="22"/>
        <bgColor indexed="31"/>
      </patternFill>
    </fill>
    <fill>
      <patternFill patternType="solid">
        <fgColor indexed="29"/>
        <bgColor indexed="45"/>
      </patternFill>
    </fill>
    <fill>
      <patternFill patternType="solid">
        <fgColor indexed="43"/>
        <bgColor indexed="26"/>
      </patternFill>
    </fill>
    <fill>
      <patternFill patternType="solid">
        <fgColor indexed="11"/>
        <bgColor indexed="49"/>
      </patternFill>
    </fill>
    <fill>
      <patternFill patternType="solid">
        <fgColor indexed="44"/>
        <bgColor indexed="31"/>
      </patternFill>
    </fill>
    <fill>
      <patternFill patternType="solid">
        <fgColor indexed="51"/>
        <bgColor indexed="13"/>
      </patternFill>
    </fill>
    <fill>
      <patternFill patternType="solid">
        <fgColor indexed="44"/>
        <bgColor indexed="48"/>
      </patternFill>
    </fill>
    <fill>
      <patternFill patternType="solid">
        <fgColor indexed="25"/>
        <bgColor indexed="29"/>
      </patternFill>
    </fill>
    <fill>
      <patternFill patternType="solid">
        <fgColor indexed="22"/>
        <bgColor indexed="35"/>
      </patternFill>
    </fill>
    <fill>
      <patternFill patternType="solid">
        <fgColor indexed="34"/>
        <bgColor indexed="26"/>
      </patternFill>
    </fill>
    <fill>
      <patternFill patternType="solid">
        <fgColor indexed="49"/>
        <bgColor indexed="40"/>
      </patternFill>
    </fill>
    <fill>
      <patternFill patternType="solid">
        <fgColor indexed="30"/>
        <bgColor indexed="21"/>
      </patternFill>
    </fill>
    <fill>
      <patternFill patternType="solid">
        <fgColor indexed="20"/>
        <bgColor indexed="36"/>
      </patternFill>
    </fill>
    <fill>
      <patternFill patternType="solid">
        <fgColor indexed="52"/>
        <bgColor indexed="51"/>
      </patternFill>
    </fill>
    <fill>
      <patternFill patternType="solid">
        <fgColor indexed="30"/>
        <bgColor indexed="38"/>
      </patternFill>
    </fill>
    <fill>
      <patternFill patternType="solid">
        <fgColor indexed="24"/>
        <bgColor indexed="55"/>
      </patternFill>
    </fill>
    <fill>
      <patternFill patternType="solid">
        <fgColor indexed="52"/>
        <bgColor indexed="25"/>
      </patternFill>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41"/>
        <bgColor indexed="64"/>
      </patternFill>
    </fill>
    <fill>
      <patternFill patternType="solid">
        <fgColor indexed="62"/>
        <bgColor indexed="56"/>
      </patternFill>
    </fill>
    <fill>
      <patternFill patternType="solid">
        <fgColor indexed="10"/>
        <bgColor indexed="60"/>
      </patternFill>
    </fill>
    <fill>
      <patternFill patternType="solid">
        <fgColor indexed="10"/>
        <bgColor indexed="16"/>
      </patternFill>
    </fill>
    <fill>
      <patternFill patternType="solid">
        <fgColor indexed="57"/>
        <bgColor indexed="21"/>
      </patternFill>
    </fill>
    <fill>
      <patternFill patternType="solid">
        <fgColor indexed="54"/>
        <bgColor indexed="23"/>
      </patternFill>
    </fill>
    <fill>
      <patternFill patternType="solid">
        <fgColor indexed="53"/>
        <bgColor indexed="52"/>
      </patternFill>
    </fill>
    <fill>
      <patternFill patternType="solid">
        <fgColor indexed="40"/>
        <bgColor indexed="49"/>
      </patternFill>
    </fill>
    <fill>
      <patternFill patternType="solid">
        <fgColor indexed="62"/>
        <bgColor indexed="28"/>
      </patternFill>
    </fill>
    <fill>
      <patternFill patternType="solid">
        <fgColor indexed="50"/>
        <bgColor indexed="23"/>
      </patternFill>
    </fill>
    <fill>
      <patternFill patternType="solid">
        <fgColor indexed="57"/>
        <bgColor indexed="38"/>
      </patternFill>
    </fill>
    <fill>
      <patternFill patternType="solid">
        <fgColor indexed="54"/>
        <bgColor indexed="28"/>
      </patternFill>
    </fill>
    <fill>
      <patternFill patternType="solid">
        <fgColor indexed="53"/>
        <bgColor indexed="25"/>
      </patternFill>
    </fill>
    <fill>
      <patternFill patternType="solid">
        <fgColor indexed="55"/>
        <bgColor indexed="24"/>
      </patternFill>
    </fill>
    <fill>
      <patternFill patternType="solid">
        <fgColor indexed="55"/>
        <bgColor indexed="23"/>
      </patternFill>
    </fill>
    <fill>
      <patternFill patternType="solid">
        <fgColor indexed="61"/>
        <bgColor indexed="45"/>
      </patternFill>
    </fill>
    <fill>
      <patternFill patternType="solid">
        <fgColor indexed="26"/>
        <bgColor indexed="34"/>
      </patternFill>
    </fill>
    <fill>
      <patternFill patternType="solid">
        <fgColor indexed="43"/>
        <bgColor indexed="34"/>
      </patternFill>
    </fill>
    <fill>
      <patternFill patternType="solid">
        <fgColor rgb="FFFF000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right/>
      <top/>
      <bottom style="thick">
        <color indexed="40"/>
      </bottom>
      <diagonal/>
    </border>
    <border>
      <left/>
      <right/>
      <top/>
      <bottom style="thick">
        <color indexed="15"/>
      </bottom>
      <diagonal/>
    </border>
    <border>
      <left/>
      <right/>
      <top/>
      <bottom style="medium">
        <color indexed="15"/>
      </bottom>
      <diagonal/>
    </border>
    <border>
      <left/>
      <right/>
      <top/>
      <bottom style="double">
        <color indexed="10"/>
      </bottom>
      <diagonal/>
    </border>
    <border>
      <left style="double">
        <color indexed="8"/>
      </left>
      <right style="double">
        <color indexed="8"/>
      </right>
      <top style="double">
        <color indexed="8"/>
      </top>
      <bottom style="double">
        <color indexed="8"/>
      </bottom>
      <diagonal/>
    </border>
    <border>
      <left/>
      <right/>
      <top style="thin">
        <color indexed="40"/>
      </top>
      <bottom style="double">
        <color indexed="40"/>
      </bottom>
      <diagonal/>
    </border>
    <border>
      <left style="thin">
        <color indexed="8"/>
      </left>
      <right style="thin">
        <color indexed="8"/>
      </right>
      <top style="thin">
        <color indexed="8"/>
      </top>
      <bottom style="thin">
        <color indexed="8"/>
      </bottom>
      <diagonal/>
    </border>
    <border>
      <left/>
      <right style="medium">
        <color indexed="64"/>
      </right>
      <top style="thin">
        <color indexed="64"/>
      </top>
      <bottom style="thin">
        <color indexed="64"/>
      </bottom>
      <diagonal/>
    </border>
  </borders>
  <cellStyleXfs count="3318">
    <xf numFmtId="0" fontId="0" fillId="0" borderId="0"/>
    <xf numFmtId="0" fontId="21" fillId="0" borderId="0"/>
    <xf numFmtId="171" fontId="23" fillId="0" borderId="0" applyFont="0" applyFill="0" applyBorder="0" applyAlignment="0" applyProtection="0"/>
    <xf numFmtId="172" fontId="22" fillId="0" borderId="0" applyFont="0" applyFill="0" applyBorder="0" applyAlignment="0" applyProtection="0"/>
    <xf numFmtId="171" fontId="21" fillId="0" borderId="0" applyFont="0" applyFill="0" applyBorder="0" applyAlignment="0" applyProtection="0"/>
    <xf numFmtId="0" fontId="19" fillId="0" borderId="0"/>
    <xf numFmtId="0" fontId="18" fillId="0" borderId="0"/>
    <xf numFmtId="0" fontId="22" fillId="0" borderId="0"/>
    <xf numFmtId="9" fontId="30" fillId="0" borderId="0" applyFont="0" applyFill="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3" borderId="0" applyNumberFormat="0" applyBorder="0" applyAlignment="0" applyProtection="0"/>
    <xf numFmtId="0" fontId="32" fillId="6" borderId="0" applyNumberFormat="0" applyBorder="0" applyAlignment="0" applyProtection="0"/>
    <xf numFmtId="0" fontId="32" fillId="4"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6" borderId="0" applyNumberFormat="0" applyBorder="0" applyAlignment="0" applyProtection="0"/>
    <xf numFmtId="0" fontId="31" fillId="4"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1" borderId="0" applyNumberFormat="0" applyBorder="0" applyAlignment="0" applyProtection="0"/>
    <xf numFmtId="0" fontId="32" fillId="14" borderId="0" applyNumberFormat="0" applyBorder="0" applyAlignment="0" applyProtection="0"/>
    <xf numFmtId="0" fontId="32" fillId="4" borderId="0" applyNumberFormat="0" applyBorder="0" applyAlignment="0" applyProtection="0"/>
    <xf numFmtId="0" fontId="31" fillId="14"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4" borderId="0" applyNumberFormat="0" applyBorder="0" applyAlignment="0" applyProtection="0"/>
    <xf numFmtId="0" fontId="31" fillId="16" borderId="0" applyNumberFormat="0" applyBorder="0" applyAlignment="0" applyProtection="0"/>
    <xf numFmtId="0" fontId="33" fillId="17"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4" borderId="0" applyNumberFormat="0" applyBorder="0" applyAlignment="0" applyProtection="0"/>
    <xf numFmtId="0" fontId="34" fillId="18" borderId="0" applyNumberFormat="0" applyBorder="0" applyAlignment="0" applyProtection="0"/>
    <xf numFmtId="0" fontId="34" fillId="12"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7" borderId="0" applyNumberFormat="0" applyBorder="0" applyAlignment="0" applyProtection="0"/>
    <xf numFmtId="0" fontId="34" fillId="20" borderId="0" applyNumberFormat="0" applyBorder="0" applyAlignment="0" applyProtection="0"/>
    <xf numFmtId="0" fontId="33" fillId="17"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2" borderId="0" applyNumberFormat="0" applyBorder="0" applyAlignment="0" applyProtection="0"/>
    <xf numFmtId="0" fontId="33" fillId="17" borderId="0" applyNumberFormat="0" applyBorder="0" applyAlignment="0" applyProtection="0"/>
    <xf numFmtId="0" fontId="33" fillId="23" borderId="0" applyNumberFormat="0" applyBorder="0" applyAlignment="0" applyProtection="0"/>
    <xf numFmtId="0" fontId="35" fillId="8" borderId="0" applyNumberFormat="0" applyBorder="0" applyAlignment="0" applyProtection="0"/>
    <xf numFmtId="0" fontId="36" fillId="3" borderId="15" applyNumberFormat="0" applyAlignment="0" applyProtection="0"/>
    <xf numFmtId="0" fontId="37" fillId="24" borderId="16" applyNumberFormat="0" applyAlignment="0" applyProtection="0"/>
    <xf numFmtId="0" fontId="31" fillId="0" borderId="0"/>
    <xf numFmtId="0" fontId="38" fillId="0" borderId="0" applyNumberFormat="0" applyFill="0" applyBorder="0" applyAlignment="0" applyProtection="0"/>
    <xf numFmtId="0" fontId="39" fillId="9" borderId="0" applyNumberFormat="0" applyBorder="0" applyAlignment="0" applyProtection="0"/>
    <xf numFmtId="0" fontId="40" fillId="0" borderId="17" applyNumberFormat="0" applyFill="0" applyAlignment="0" applyProtection="0"/>
    <xf numFmtId="0" fontId="41" fillId="0" borderId="18" applyNumberFormat="0" applyFill="0" applyAlignment="0" applyProtection="0"/>
    <xf numFmtId="0" fontId="42" fillId="0" borderId="19" applyNumberFormat="0" applyFill="0" applyAlignment="0" applyProtection="0"/>
    <xf numFmtId="0" fontId="42" fillId="0" borderId="0" applyNumberFormat="0" applyFill="0" applyBorder="0" applyAlignment="0" applyProtection="0"/>
    <xf numFmtId="0" fontId="43" fillId="4" borderId="15" applyNumberFormat="0" applyAlignment="0" applyProtection="0"/>
    <xf numFmtId="0" fontId="44" fillId="0" borderId="20" applyNumberFormat="0" applyFill="0" applyAlignment="0" applyProtection="0"/>
    <xf numFmtId="0" fontId="45" fillId="13" borderId="0" applyNumberFormat="0" applyBorder="0" applyAlignment="0" applyProtection="0"/>
    <xf numFmtId="0" fontId="23" fillId="5" borderId="21" applyNumberFormat="0" applyFont="0" applyAlignment="0" applyProtection="0"/>
    <xf numFmtId="0" fontId="46" fillId="3" borderId="22" applyNumberFormat="0" applyAlignment="0" applyProtection="0"/>
    <xf numFmtId="0" fontId="47" fillId="0" borderId="0" applyNumberFormat="0" applyFill="0" applyBorder="0" applyAlignment="0" applyProtection="0"/>
    <xf numFmtId="0" fontId="48" fillId="0" borderId="23" applyNumberFormat="0" applyFill="0" applyAlignment="0" applyProtection="0"/>
    <xf numFmtId="0" fontId="49" fillId="0" borderId="0" applyNumberFormat="0" applyFill="0" applyBorder="0" applyAlignment="0" applyProtection="0"/>
    <xf numFmtId="0" fontId="34" fillId="25"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19" borderId="0" applyNumberFormat="0" applyBorder="0" applyAlignment="0" applyProtection="0"/>
    <xf numFmtId="0" fontId="34" fillId="17" borderId="0" applyNumberFormat="0" applyBorder="0" applyAlignment="0" applyProtection="0"/>
    <xf numFmtId="0" fontId="34" fillId="23" borderId="0" applyNumberFormat="0" applyBorder="0" applyAlignment="0" applyProtection="0"/>
    <xf numFmtId="0" fontId="50" fillId="4" borderId="15" applyNumberFormat="0" applyAlignment="0" applyProtection="0"/>
    <xf numFmtId="9" fontId="51" fillId="0" borderId="0" applyFont="0" applyFill="0" applyBorder="0" applyAlignment="0" applyProtection="0"/>
    <xf numFmtId="0" fontId="52" fillId="11" borderId="22" applyNumberFormat="0" applyAlignment="0" applyProtection="0"/>
    <xf numFmtId="0" fontId="53" fillId="11" borderId="15" applyNumberFormat="0" applyAlignment="0" applyProtection="0"/>
    <xf numFmtId="169" fontId="21" fillId="0" borderId="0" applyFont="0" applyFill="0" applyBorder="0" applyAlignment="0" applyProtection="0"/>
    <xf numFmtId="169" fontId="21" fillId="0" borderId="0" applyFont="0" applyFill="0" applyBorder="0" applyAlignment="0" applyProtection="0"/>
    <xf numFmtId="173" fontId="51" fillId="0" borderId="0" applyFill="0" applyBorder="0" applyAlignment="0" applyProtection="0"/>
    <xf numFmtId="0" fontId="54" fillId="0" borderId="24" applyNumberFormat="0" applyFill="0" applyAlignment="0" applyProtection="0"/>
    <xf numFmtId="0" fontId="54" fillId="0" borderId="24" applyNumberFormat="0" applyFill="0" applyAlignment="0" applyProtection="0"/>
    <xf numFmtId="0" fontId="55" fillId="0" borderId="18" applyNumberFormat="0" applyFill="0" applyAlignment="0" applyProtection="0"/>
    <xf numFmtId="0" fontId="55" fillId="0" borderId="18" applyNumberFormat="0" applyFill="0" applyAlignment="0" applyProtection="0"/>
    <xf numFmtId="0" fontId="56" fillId="0" borderId="25" applyNumberFormat="0" applyFill="0" applyAlignment="0" applyProtection="0"/>
    <xf numFmtId="0" fontId="56" fillId="0" borderId="25"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1" fillId="0" borderId="0"/>
    <xf numFmtId="0" fontId="22" fillId="0" borderId="0"/>
    <xf numFmtId="0" fontId="22" fillId="0" borderId="0"/>
    <xf numFmtId="0" fontId="30" fillId="0" borderId="0"/>
    <xf numFmtId="0" fontId="31" fillId="0" borderId="0"/>
    <xf numFmtId="0" fontId="21" fillId="0" borderId="0"/>
    <xf numFmtId="0" fontId="22" fillId="0" borderId="0"/>
    <xf numFmtId="0" fontId="22" fillId="0" borderId="0"/>
    <xf numFmtId="0" fontId="17" fillId="0" borderId="0"/>
    <xf numFmtId="0" fontId="17" fillId="0" borderId="0"/>
    <xf numFmtId="0" fontId="17" fillId="0" borderId="0"/>
    <xf numFmtId="0" fontId="17" fillId="0" borderId="0"/>
    <xf numFmtId="0" fontId="22" fillId="0" borderId="0"/>
    <xf numFmtId="0" fontId="32" fillId="0" borderId="0"/>
    <xf numFmtId="0" fontId="57" fillId="0" borderId="26" applyNumberFormat="0" applyFill="0" applyAlignment="0" applyProtection="0"/>
    <xf numFmtId="0" fontId="58" fillId="24" borderId="16" applyNumberFormat="0" applyAlignment="0" applyProtection="0"/>
    <xf numFmtId="0" fontId="59" fillId="0" borderId="0" applyNumberFormat="0" applyFill="0" applyBorder="0" applyAlignment="0" applyProtection="0"/>
    <xf numFmtId="0" fontId="60" fillId="13" borderId="0" applyNumberFormat="0" applyBorder="0" applyAlignment="0" applyProtection="0"/>
    <xf numFmtId="0" fontId="31" fillId="0" borderId="0"/>
    <xf numFmtId="0" fontId="61" fillId="0" borderId="0"/>
    <xf numFmtId="0" fontId="61" fillId="0" borderId="0"/>
    <xf numFmtId="0" fontId="61" fillId="0" borderId="0"/>
    <xf numFmtId="0" fontId="61" fillId="0" borderId="0"/>
    <xf numFmtId="0" fontId="28" fillId="0" borderId="0"/>
    <xf numFmtId="0" fontId="28" fillId="0" borderId="0"/>
    <xf numFmtId="0" fontId="28" fillId="0" borderId="0"/>
    <xf numFmtId="0" fontId="21" fillId="0" borderId="0"/>
    <xf numFmtId="0" fontId="30" fillId="0" borderId="0"/>
    <xf numFmtId="0" fontId="17" fillId="0" borderId="0"/>
    <xf numFmtId="0" fontId="17" fillId="0" borderId="0"/>
    <xf numFmtId="0" fontId="17" fillId="0" borderId="0"/>
    <xf numFmtId="0" fontId="17" fillId="0" borderId="0"/>
    <xf numFmtId="0" fontId="17" fillId="0" borderId="0"/>
    <xf numFmtId="0" fontId="21" fillId="0" borderId="0"/>
    <xf numFmtId="0" fontId="22" fillId="0" borderId="0"/>
    <xf numFmtId="0" fontId="21" fillId="0" borderId="0"/>
    <xf numFmtId="0" fontId="22" fillId="0" borderId="0"/>
    <xf numFmtId="0" fontId="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17" fillId="0" borderId="0"/>
    <xf numFmtId="0" fontId="31" fillId="0" borderId="0"/>
    <xf numFmtId="0" fontId="30" fillId="0" borderId="0"/>
    <xf numFmtId="0" fontId="23" fillId="0" borderId="0"/>
    <xf numFmtId="0" fontId="17" fillId="0" borderId="0"/>
    <xf numFmtId="0" fontId="21" fillId="0" borderId="0"/>
    <xf numFmtId="0" fontId="22" fillId="0" borderId="0"/>
    <xf numFmtId="0" fontId="21" fillId="0" borderId="0"/>
    <xf numFmtId="0" fontId="22" fillId="0" borderId="0"/>
    <xf numFmtId="0" fontId="51" fillId="0" borderId="0"/>
    <xf numFmtId="0" fontId="17" fillId="0" borderId="0"/>
    <xf numFmtId="0" fontId="17" fillId="0" borderId="0"/>
    <xf numFmtId="0" fontId="17" fillId="0" borderId="0"/>
    <xf numFmtId="0" fontId="17" fillId="0" borderId="0"/>
    <xf numFmtId="0" fontId="22" fillId="0" borderId="0"/>
    <xf numFmtId="0" fontId="22" fillId="0" borderId="0"/>
    <xf numFmtId="0" fontId="31" fillId="0" borderId="0"/>
    <xf numFmtId="0" fontId="22" fillId="0" borderId="0"/>
    <xf numFmtId="0" fontId="22" fillId="0" borderId="0"/>
    <xf numFmtId="0" fontId="31" fillId="0" borderId="0"/>
    <xf numFmtId="0" fontId="22" fillId="0" borderId="0"/>
    <xf numFmtId="0" fontId="22" fillId="0" borderId="0"/>
    <xf numFmtId="0" fontId="31" fillId="0" borderId="0"/>
    <xf numFmtId="0" fontId="22" fillId="0" borderId="0"/>
    <xf numFmtId="0" fontId="31" fillId="0" borderId="0"/>
    <xf numFmtId="0" fontId="31" fillId="0" borderId="0"/>
    <xf numFmtId="0" fontId="31" fillId="0" borderId="0"/>
    <xf numFmtId="0" fontId="22" fillId="0" borderId="0"/>
    <xf numFmtId="0" fontId="32" fillId="0" borderId="0"/>
    <xf numFmtId="0" fontId="21" fillId="0" borderId="0"/>
    <xf numFmtId="0" fontId="17" fillId="0" borderId="0"/>
    <xf numFmtId="0" fontId="17" fillId="0" borderId="0"/>
    <xf numFmtId="0" fontId="17" fillId="0" borderId="0"/>
    <xf numFmtId="0" fontId="17" fillId="0" borderId="0"/>
    <xf numFmtId="0" fontId="21" fillId="0" borderId="0"/>
    <xf numFmtId="0" fontId="17" fillId="0" borderId="0"/>
    <xf numFmtId="0" fontId="17" fillId="0" borderId="0"/>
    <xf numFmtId="0" fontId="32" fillId="0" borderId="0"/>
    <xf numFmtId="0" fontId="17" fillId="0" borderId="0"/>
    <xf numFmtId="0" fontId="23" fillId="0" borderId="0"/>
    <xf numFmtId="0" fontId="32" fillId="0" borderId="0"/>
    <xf numFmtId="0" fontId="61" fillId="0" borderId="0"/>
    <xf numFmtId="0" fontId="32" fillId="0" borderId="0"/>
    <xf numFmtId="0" fontId="30" fillId="0" borderId="0"/>
    <xf numFmtId="0" fontId="22" fillId="0" borderId="0"/>
    <xf numFmtId="0" fontId="22" fillId="0" borderId="0"/>
    <xf numFmtId="0" fontId="22" fillId="0" borderId="0"/>
    <xf numFmtId="0" fontId="32" fillId="0" borderId="0"/>
    <xf numFmtId="0" fontId="51" fillId="0" borderId="0"/>
    <xf numFmtId="0" fontId="62" fillId="8" borderId="0" applyNumberFormat="0" applyBorder="0" applyAlignment="0" applyProtection="0"/>
    <xf numFmtId="0" fontId="63" fillId="0" borderId="0" applyNumberFormat="0" applyFill="0" applyBorder="0" applyAlignment="0" applyProtection="0"/>
    <xf numFmtId="0" fontId="31" fillId="5" borderId="21" applyNumberFormat="0" applyFont="0" applyAlignment="0" applyProtection="0"/>
    <xf numFmtId="9" fontId="22" fillId="0" borderId="0" applyFont="0" applyFill="0" applyBorder="0" applyAlignment="0" applyProtection="0"/>
    <xf numFmtId="9" fontId="31" fillId="0" borderId="0" applyFont="0" applyFill="0" applyBorder="0" applyAlignment="0" applyProtection="0"/>
    <xf numFmtId="9" fontId="51" fillId="0" borderId="0" applyFill="0" applyBorder="0" applyAlignment="0" applyProtection="0"/>
    <xf numFmtId="9" fontId="23" fillId="0" borderId="0" applyFont="0" applyFill="0" applyBorder="0" applyAlignment="0" applyProtection="0"/>
    <xf numFmtId="9" fontId="31" fillId="0" borderId="0" applyFill="0" applyBorder="0" applyAlignment="0" applyProtection="0"/>
    <xf numFmtId="9" fontId="21" fillId="0" borderId="0" applyFont="0" applyFill="0" applyBorder="0" applyAlignment="0" applyProtection="0"/>
    <xf numFmtId="9" fontId="32" fillId="0" borderId="0" applyFont="0" applyFill="0" applyBorder="0" applyAlignment="0" applyProtection="0"/>
    <xf numFmtId="0" fontId="64" fillId="0" borderId="20" applyNumberFormat="0" applyFill="0" applyAlignment="0" applyProtection="0"/>
    <xf numFmtId="0" fontId="65" fillId="0" borderId="0" applyNumberFormat="0" applyFill="0" applyBorder="0" applyAlignment="0" applyProtection="0"/>
    <xf numFmtId="17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0" fontId="21" fillId="0" borderId="0" applyFont="0" applyFill="0" applyBorder="0" applyAlignment="0" applyProtection="0"/>
    <xf numFmtId="170" fontId="32" fillId="0" borderId="0" applyFont="0" applyFill="0" applyBorder="0" applyAlignment="0" applyProtection="0"/>
    <xf numFmtId="0" fontId="66" fillId="9" borderId="0" applyNumberFormat="0" applyBorder="0" applyAlignment="0" applyProtection="0"/>
    <xf numFmtId="0" fontId="32" fillId="0" borderId="0"/>
    <xf numFmtId="0" fontId="36" fillId="3" borderId="15" applyNumberFormat="0" applyAlignment="0" applyProtection="0"/>
    <xf numFmtId="0" fontId="43" fillId="4" borderId="15" applyNumberFormat="0" applyAlignment="0" applyProtection="0"/>
    <xf numFmtId="0" fontId="23" fillId="5" borderId="21" applyNumberFormat="0" applyFont="0" applyAlignment="0" applyProtection="0"/>
    <xf numFmtId="0" fontId="46" fillId="3" borderId="22" applyNumberFormat="0" applyAlignment="0" applyProtection="0"/>
    <xf numFmtId="0" fontId="48" fillId="0" borderId="23" applyNumberFormat="0" applyFill="0" applyAlignment="0" applyProtection="0"/>
    <xf numFmtId="0" fontId="17" fillId="0" borderId="0"/>
    <xf numFmtId="0" fontId="17" fillId="0" borderId="0"/>
    <xf numFmtId="0" fontId="30" fillId="0" borderId="0"/>
    <xf numFmtId="0" fontId="17" fillId="0" borderId="0"/>
    <xf numFmtId="0" fontId="30" fillId="0" borderId="0"/>
    <xf numFmtId="9" fontId="30" fillId="0" borderId="0" applyFont="0" applyFill="0" applyBorder="0" applyAlignment="0" applyProtection="0"/>
    <xf numFmtId="0" fontId="15" fillId="0" borderId="0"/>
    <xf numFmtId="0" fontId="90" fillId="0" borderId="0" applyNumberFormat="0" applyFill="0" applyBorder="0" applyAlignment="0" applyProtection="0"/>
    <xf numFmtId="0" fontId="91" fillId="32" borderId="0" applyNumberFormat="0" applyBorder="0" applyAlignment="0" applyProtection="0"/>
    <xf numFmtId="0" fontId="91" fillId="32"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0" borderId="0" applyNumberFormat="0" applyFill="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1" fillId="0" borderId="0" applyNumberFormat="0" applyFill="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4" fillId="38" borderId="15" applyNumberFormat="0" applyAlignment="0" applyProtection="0"/>
    <xf numFmtId="0" fontId="84" fillId="38" borderId="15"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177" fontId="22" fillId="0" borderId="0" applyFill="0" applyBorder="0" applyAlignment="0" applyProtection="0"/>
    <xf numFmtId="0" fontId="14" fillId="0" borderId="0"/>
    <xf numFmtId="0" fontId="93" fillId="0" borderId="0"/>
    <xf numFmtId="0" fontId="95" fillId="0" borderId="0"/>
    <xf numFmtId="0" fontId="13" fillId="0" borderId="0"/>
    <xf numFmtId="0" fontId="102" fillId="0" borderId="0" applyNumberFormat="0" applyFill="0" applyBorder="0" applyAlignment="0" applyProtection="0">
      <alignment vertical="top"/>
      <protection locked="0"/>
    </xf>
    <xf numFmtId="0" fontId="12" fillId="0" borderId="0"/>
    <xf numFmtId="0" fontId="12" fillId="0" borderId="0"/>
    <xf numFmtId="0" fontId="11" fillId="0" borderId="0"/>
    <xf numFmtId="0" fontId="111" fillId="0" borderId="0"/>
    <xf numFmtId="0" fontId="21" fillId="0" borderId="0"/>
    <xf numFmtId="0" fontId="51" fillId="0" borderId="0"/>
    <xf numFmtId="0" fontId="21" fillId="0" borderId="0"/>
    <xf numFmtId="0" fontId="21" fillId="0" borderId="0"/>
    <xf numFmtId="0" fontId="51" fillId="0" borderId="0"/>
    <xf numFmtId="0" fontId="51" fillId="0" borderId="0"/>
    <xf numFmtId="0" fontId="122" fillId="0" borderId="0"/>
    <xf numFmtId="0" fontId="111" fillId="0" borderId="0"/>
    <xf numFmtId="0" fontId="111" fillId="0" borderId="0"/>
    <xf numFmtId="0" fontId="111" fillId="0" borderId="0"/>
    <xf numFmtId="0" fontId="21" fillId="0" borderId="0"/>
    <xf numFmtId="0" fontId="21" fillId="0" borderId="0"/>
    <xf numFmtId="0" fontId="21" fillId="0" borderId="0"/>
    <xf numFmtId="0" fontId="122" fillId="0" borderId="0"/>
    <xf numFmtId="0" fontId="111" fillId="0" borderId="0"/>
    <xf numFmtId="0" fontId="111" fillId="0" borderId="0"/>
    <xf numFmtId="0" fontId="111" fillId="0" borderId="0"/>
    <xf numFmtId="0" fontId="123" fillId="0" borderId="0"/>
    <xf numFmtId="0" fontId="122" fillId="0" borderId="0"/>
    <xf numFmtId="0" fontId="111" fillId="0" borderId="0"/>
    <xf numFmtId="0" fontId="111" fillId="0" borderId="0"/>
    <xf numFmtId="0" fontId="111"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3"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2" fillId="0" borderId="0"/>
    <xf numFmtId="0" fontId="111" fillId="0" borderId="0"/>
    <xf numFmtId="0" fontId="111" fillId="0" borderId="0"/>
    <xf numFmtId="0" fontId="111"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2" fillId="0" borderId="0"/>
    <xf numFmtId="0" fontId="111" fillId="0" borderId="0"/>
    <xf numFmtId="0" fontId="111" fillId="0" borderId="0"/>
    <xf numFmtId="0" fontId="111" fillId="0" borderId="0"/>
    <xf numFmtId="0" fontId="122" fillId="0" borderId="0"/>
    <xf numFmtId="0" fontId="111" fillId="0" borderId="0"/>
    <xf numFmtId="0" fontId="111" fillId="0" borderId="0"/>
    <xf numFmtId="0" fontId="111" fillId="0" borderId="0"/>
    <xf numFmtId="0" fontId="122" fillId="0" borderId="0"/>
    <xf numFmtId="0" fontId="111" fillId="0" borderId="0"/>
    <xf numFmtId="0" fontId="111" fillId="0" borderId="0"/>
    <xf numFmtId="0" fontId="111"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2" fillId="0" borderId="0"/>
    <xf numFmtId="0" fontId="111" fillId="0" borderId="0"/>
    <xf numFmtId="0" fontId="111" fillId="0" borderId="0"/>
    <xf numFmtId="0" fontId="111" fillId="0" borderId="0"/>
    <xf numFmtId="0" fontId="122" fillId="0" borderId="0"/>
    <xf numFmtId="0" fontId="111" fillId="0" borderId="0"/>
    <xf numFmtId="0" fontId="111" fillId="0" borderId="0"/>
    <xf numFmtId="0" fontId="111" fillId="0" borderId="0"/>
    <xf numFmtId="0" fontId="22" fillId="0" borderId="0"/>
    <xf numFmtId="0" fontId="22" fillId="0" borderId="0"/>
    <xf numFmtId="0" fontId="122" fillId="0" borderId="0"/>
    <xf numFmtId="0" fontId="122" fillId="0" borderId="0"/>
    <xf numFmtId="0" fontId="111" fillId="0" borderId="0"/>
    <xf numFmtId="0" fontId="111" fillId="0" borderId="0"/>
    <xf numFmtId="0" fontId="122" fillId="0" borderId="0"/>
    <xf numFmtId="0" fontId="111" fillId="0" borderId="0"/>
    <xf numFmtId="0" fontId="111" fillId="0" borderId="0"/>
    <xf numFmtId="0" fontId="111" fillId="0" borderId="0"/>
    <xf numFmtId="0" fontId="111" fillId="0" borderId="0"/>
    <xf numFmtId="0" fontId="111" fillId="0" borderId="0"/>
    <xf numFmtId="0" fontId="122" fillId="0" borderId="0"/>
    <xf numFmtId="0" fontId="111" fillId="0" borderId="0"/>
    <xf numFmtId="0" fontId="111"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2" fillId="0" borderId="0"/>
    <xf numFmtId="0" fontId="111" fillId="0" borderId="0"/>
    <xf numFmtId="0" fontId="111" fillId="0" borderId="0"/>
    <xf numFmtId="0" fontId="111"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2" fillId="0" borderId="0"/>
    <xf numFmtId="0" fontId="111" fillId="0" borderId="0"/>
    <xf numFmtId="0" fontId="111" fillId="0" borderId="0"/>
    <xf numFmtId="0" fontId="111" fillId="0" borderId="0"/>
    <xf numFmtId="0" fontId="123"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2" fillId="0" borderId="0"/>
    <xf numFmtId="0" fontId="111" fillId="0" borderId="0"/>
    <xf numFmtId="0" fontId="111" fillId="0" borderId="0"/>
    <xf numFmtId="0" fontId="111" fillId="0" borderId="0"/>
    <xf numFmtId="0" fontId="122" fillId="0" borderId="0"/>
    <xf numFmtId="0" fontId="111" fillId="0" borderId="0"/>
    <xf numFmtId="0" fontId="111" fillId="0" borderId="0"/>
    <xf numFmtId="0" fontId="111" fillId="0" borderId="0"/>
    <xf numFmtId="0" fontId="122" fillId="0" borderId="0"/>
    <xf numFmtId="0" fontId="111" fillId="0" borderId="0"/>
    <xf numFmtId="0" fontId="111" fillId="0" borderId="0"/>
    <xf numFmtId="0" fontId="111" fillId="0" borderId="0"/>
    <xf numFmtId="0" fontId="122" fillId="0" borderId="0"/>
    <xf numFmtId="0" fontId="111" fillId="0" borderId="0"/>
    <xf numFmtId="0" fontId="111" fillId="0" borderId="0"/>
    <xf numFmtId="0" fontId="111" fillId="0" borderId="0"/>
    <xf numFmtId="0" fontId="122" fillId="0" borderId="0"/>
    <xf numFmtId="0" fontId="111" fillId="0" borderId="0"/>
    <xf numFmtId="0" fontId="111" fillId="0" borderId="0"/>
    <xf numFmtId="0" fontId="111" fillId="0" borderId="0"/>
    <xf numFmtId="0" fontId="122" fillId="0" borderId="0"/>
    <xf numFmtId="0" fontId="12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1"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51" fillId="0" borderId="0"/>
    <xf numFmtId="0" fontId="21" fillId="0" borderId="0"/>
    <xf numFmtId="0" fontId="21" fillId="0" borderId="0"/>
    <xf numFmtId="0" fontId="51" fillId="0" borderId="0"/>
    <xf numFmtId="0" fontId="51" fillId="0" borderId="0"/>
    <xf numFmtId="0" fontId="123" fillId="0" borderId="0"/>
    <xf numFmtId="0" fontId="122" fillId="0" borderId="0"/>
    <xf numFmtId="0" fontId="111" fillId="0" borderId="0"/>
    <xf numFmtId="0" fontId="111" fillId="0" borderId="0"/>
    <xf numFmtId="0" fontId="111" fillId="0" borderId="0"/>
    <xf numFmtId="0" fontId="122" fillId="0" borderId="0"/>
    <xf numFmtId="0" fontId="111" fillId="0" borderId="0"/>
    <xf numFmtId="0" fontId="111" fillId="0" borderId="0"/>
    <xf numFmtId="0" fontId="111"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2" fillId="0" borderId="0"/>
    <xf numFmtId="0" fontId="111" fillId="0" borderId="0"/>
    <xf numFmtId="0" fontId="111" fillId="0" borderId="0"/>
    <xf numFmtId="0" fontId="111" fillId="0" borderId="0"/>
    <xf numFmtId="0" fontId="122" fillId="0" borderId="0"/>
    <xf numFmtId="0" fontId="111" fillId="0" borderId="0"/>
    <xf numFmtId="0" fontId="111" fillId="0" borderId="0"/>
    <xf numFmtId="0" fontId="111" fillId="0" borderId="0"/>
    <xf numFmtId="0" fontId="122" fillId="0" borderId="0"/>
    <xf numFmtId="0" fontId="111" fillId="0" borderId="0"/>
    <xf numFmtId="0" fontId="111" fillId="0" borderId="0"/>
    <xf numFmtId="0" fontId="111" fillId="0" borderId="0"/>
    <xf numFmtId="0" fontId="122" fillId="0" borderId="0"/>
    <xf numFmtId="0" fontId="111" fillId="0" borderId="0"/>
    <xf numFmtId="0" fontId="111" fillId="0" borderId="0"/>
    <xf numFmtId="0" fontId="111" fillId="0" borderId="0"/>
    <xf numFmtId="0" fontId="122" fillId="0" borderId="0"/>
    <xf numFmtId="0" fontId="111" fillId="0" borderId="0"/>
    <xf numFmtId="0" fontId="111" fillId="0" borderId="0"/>
    <xf numFmtId="0" fontId="111" fillId="0" borderId="0"/>
    <xf numFmtId="0" fontId="122" fillId="0" borderId="0"/>
    <xf numFmtId="0" fontId="111" fillId="0" borderId="0"/>
    <xf numFmtId="0" fontId="111" fillId="0" borderId="0"/>
    <xf numFmtId="0" fontId="111" fillId="0" borderId="0"/>
    <xf numFmtId="0" fontId="122" fillId="0" borderId="0"/>
    <xf numFmtId="0" fontId="111" fillId="0" borderId="0"/>
    <xf numFmtId="0" fontId="111" fillId="0" borderId="0"/>
    <xf numFmtId="0" fontId="111" fillId="0" borderId="0"/>
    <xf numFmtId="0" fontId="122" fillId="0" borderId="0"/>
    <xf numFmtId="0" fontId="111" fillId="0" borderId="0"/>
    <xf numFmtId="0" fontId="111" fillId="0" borderId="0"/>
    <xf numFmtId="0" fontId="111"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2" fillId="0" borderId="0"/>
    <xf numFmtId="0" fontId="122" fillId="0" borderId="0"/>
    <xf numFmtId="0" fontId="111" fillId="0" borderId="0"/>
    <xf numFmtId="0" fontId="111" fillId="0" borderId="0"/>
    <xf numFmtId="0" fontId="111"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2" fillId="0" borderId="0"/>
    <xf numFmtId="0" fontId="111" fillId="0" borderId="0"/>
    <xf numFmtId="0" fontId="111" fillId="0" borderId="0"/>
    <xf numFmtId="0" fontId="111" fillId="0" borderId="0"/>
    <xf numFmtId="0" fontId="122" fillId="0" borderId="0"/>
    <xf numFmtId="0" fontId="111" fillId="0" borderId="0"/>
    <xf numFmtId="0" fontId="111" fillId="0" borderId="0"/>
    <xf numFmtId="0" fontId="111" fillId="0" borderId="0"/>
    <xf numFmtId="0" fontId="122" fillId="0" borderId="0"/>
    <xf numFmtId="0" fontId="111" fillId="0" borderId="0"/>
    <xf numFmtId="0" fontId="111" fillId="0" borderId="0"/>
    <xf numFmtId="0" fontId="111" fillId="0" borderId="0"/>
    <xf numFmtId="0" fontId="122" fillId="0" borderId="0"/>
    <xf numFmtId="0" fontId="111" fillId="0" borderId="0"/>
    <xf numFmtId="0" fontId="111" fillId="0" borderId="0"/>
    <xf numFmtId="0" fontId="111" fillId="0" borderId="0"/>
    <xf numFmtId="0" fontId="123" fillId="0" borderId="0"/>
    <xf numFmtId="0" fontId="22" fillId="0" borderId="0"/>
    <xf numFmtId="0" fontId="22" fillId="0" borderId="0"/>
    <xf numFmtId="0" fontId="122" fillId="0" borderId="0"/>
    <xf numFmtId="0" fontId="12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2" fillId="0" borderId="0"/>
    <xf numFmtId="0" fontId="111" fillId="0" borderId="0"/>
    <xf numFmtId="0" fontId="111" fillId="0" borderId="0"/>
    <xf numFmtId="0" fontId="111" fillId="0" borderId="0"/>
    <xf numFmtId="0" fontId="122" fillId="0" borderId="0"/>
    <xf numFmtId="0" fontId="111" fillId="0" borderId="0"/>
    <xf numFmtId="0" fontId="111" fillId="0" borderId="0"/>
    <xf numFmtId="0" fontId="111" fillId="0" borderId="0"/>
    <xf numFmtId="0" fontId="123"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43" borderId="0" applyNumberFormat="0" applyBorder="0" applyAlignment="0" applyProtection="0"/>
    <xf numFmtId="0" fontId="31" fillId="7" borderId="0" applyNumberFormat="0" applyBorder="0" applyAlignment="0" applyProtection="0"/>
    <xf numFmtId="0" fontId="31" fillId="43" borderId="0" applyNumberFormat="0" applyBorder="0" applyAlignment="0" applyProtection="0"/>
    <xf numFmtId="0" fontId="32" fillId="7" borderId="0" applyNumberFormat="0" applyBorder="0" applyAlignment="0" applyProtection="0"/>
    <xf numFmtId="0" fontId="31" fillId="34" borderId="0" applyNumberFormat="0" applyBorder="0" applyAlignment="0" applyProtection="0"/>
    <xf numFmtId="0" fontId="31" fillId="43" borderId="0" applyNumberFormat="0" applyBorder="0" applyAlignment="0" applyProtection="0"/>
    <xf numFmtId="0" fontId="31" fillId="3" borderId="0" applyNumberFormat="0" applyBorder="0" applyAlignment="0" applyProtection="0"/>
    <xf numFmtId="0" fontId="31" fillId="43"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44" borderId="0" applyNumberFormat="0" applyBorder="0" applyAlignment="0" applyProtection="0"/>
    <xf numFmtId="0" fontId="31" fillId="8" borderId="0" applyNumberFormat="0" applyBorder="0" applyAlignment="0" applyProtection="0"/>
    <xf numFmtId="0" fontId="31" fillId="44" borderId="0" applyNumberFormat="0" applyBorder="0" applyAlignment="0" applyProtection="0"/>
    <xf numFmtId="0" fontId="32" fillId="8" borderId="0" applyNumberFormat="0" applyBorder="0" applyAlignment="0" applyProtection="0"/>
    <xf numFmtId="0" fontId="31" fillId="45" borderId="0" applyNumberFormat="0" applyBorder="0" applyAlignment="0" applyProtection="0"/>
    <xf numFmtId="0" fontId="31" fillId="44" borderId="0" applyNumberFormat="0" applyBorder="0" applyAlignment="0" applyProtection="0"/>
    <xf numFmtId="0" fontId="31" fillId="4" borderId="0" applyNumberFormat="0" applyBorder="0" applyAlignment="0" applyProtection="0"/>
    <xf numFmtId="0" fontId="31" fillId="44"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8" borderId="0" applyNumberFormat="0" applyBorder="0" applyAlignment="0" applyProtection="0"/>
    <xf numFmtId="0" fontId="31" fillId="9" borderId="0" applyNumberFormat="0" applyBorder="0" applyAlignment="0" applyProtection="0"/>
    <xf numFmtId="0" fontId="31" fillId="38" borderId="0" applyNumberFormat="0" applyBorder="0" applyAlignment="0" applyProtection="0"/>
    <xf numFmtId="0" fontId="32" fillId="9"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5"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3" borderId="0" applyNumberFormat="0" applyBorder="0" applyAlignment="0" applyProtection="0"/>
    <xf numFmtId="0" fontId="31" fillId="10" borderId="0" applyNumberFormat="0" applyBorder="0" applyAlignment="0" applyProtection="0"/>
    <xf numFmtId="0" fontId="31" fillId="43" borderId="0" applyNumberFormat="0" applyBorder="0" applyAlignment="0" applyProtection="0"/>
    <xf numFmtId="0" fontId="32" fillId="10" borderId="0" applyNumberFormat="0" applyBorder="0" applyAlignment="0" applyProtection="0"/>
    <xf numFmtId="0" fontId="31" fillId="46" borderId="0" applyNumberFormat="0" applyBorder="0" applyAlignment="0" applyProtection="0"/>
    <xf numFmtId="0" fontId="31" fillId="43" borderId="0" applyNumberFormat="0" applyBorder="0" applyAlignment="0" applyProtection="0"/>
    <xf numFmtId="0" fontId="31" fillId="3" borderId="0" applyNumberFormat="0" applyBorder="0" applyAlignment="0" applyProtection="0"/>
    <xf numFmtId="0" fontId="31" fillId="43"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47" borderId="0" applyNumberFormat="0" applyBorder="0" applyAlignment="0" applyProtection="0"/>
    <xf numFmtId="0" fontId="31" fillId="6" borderId="0" applyNumberFormat="0" applyBorder="0" applyAlignment="0" applyProtection="0"/>
    <xf numFmtId="0" fontId="31" fillId="47" borderId="0" applyNumberFormat="0" applyBorder="0" applyAlignment="0" applyProtection="0"/>
    <xf numFmtId="0" fontId="32" fillId="6" borderId="0" applyNumberFormat="0" applyBorder="0" applyAlignment="0" applyProtection="0"/>
    <xf numFmtId="0" fontId="31" fillId="48"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4" borderId="0" applyNumberFormat="0" applyBorder="0" applyAlignment="0" applyProtection="0"/>
    <xf numFmtId="0" fontId="31" fillId="4" borderId="0" applyNumberFormat="0" applyBorder="0" applyAlignment="0" applyProtection="0"/>
    <xf numFmtId="0" fontId="31" fillId="44" borderId="0" applyNumberFormat="0" applyBorder="0" applyAlignment="0" applyProtection="0"/>
    <xf numFmtId="0" fontId="32" fillId="4" borderId="0" applyNumberFormat="0" applyBorder="0" applyAlignment="0" applyProtection="0"/>
    <xf numFmtId="0" fontId="31" fillId="35"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7" borderId="0" applyNumberFormat="0" applyBorder="0" applyAlignment="0" applyProtection="0"/>
    <xf numFmtId="0" fontId="31" fillId="49" borderId="0" applyNumberFormat="0" applyBorder="0" applyProtection="0">
      <alignment horizontal="left"/>
    </xf>
    <xf numFmtId="0" fontId="31" fillId="49" borderId="0" applyNumberFormat="0" applyBorder="0" applyProtection="0">
      <alignment horizontal="left"/>
    </xf>
    <xf numFmtId="0" fontId="31" fillId="49" borderId="0" applyNumberFormat="0" applyBorder="0" applyProtection="0">
      <alignment horizontal="left"/>
    </xf>
    <xf numFmtId="0" fontId="31" fillId="49" borderId="0" applyNumberFormat="0" applyBorder="0" applyProtection="0">
      <alignment horizontal="left"/>
    </xf>
    <xf numFmtId="0" fontId="31" fillId="50" borderId="0" applyNumberFormat="0" applyBorder="0" applyProtection="0">
      <alignment horizontal="left"/>
    </xf>
    <xf numFmtId="0" fontId="31" fillId="8" borderId="0" applyNumberFormat="0" applyBorder="0" applyAlignment="0" applyProtection="0"/>
    <xf numFmtId="0" fontId="31" fillId="51" borderId="0" applyNumberFormat="0" applyBorder="0" applyProtection="0">
      <alignment horizontal="left"/>
    </xf>
    <xf numFmtId="0" fontId="31" fillId="51" borderId="0" applyNumberFormat="0" applyBorder="0" applyProtection="0">
      <alignment horizontal="left"/>
    </xf>
    <xf numFmtId="0" fontId="31" fillId="51" borderId="0" applyNumberFormat="0" applyBorder="0" applyProtection="0">
      <alignment horizontal="left"/>
    </xf>
    <xf numFmtId="0" fontId="31" fillId="51" borderId="0" applyNumberFormat="0" applyBorder="0" applyProtection="0">
      <alignment horizontal="left"/>
    </xf>
    <xf numFmtId="0" fontId="31" fillId="52" borderId="0" applyNumberFormat="0" applyBorder="0" applyProtection="0">
      <alignment horizontal="left"/>
    </xf>
    <xf numFmtId="0" fontId="31" fillId="9" borderId="0" applyNumberFormat="0" applyBorder="0" applyAlignment="0" applyProtection="0"/>
    <xf numFmtId="0" fontId="31" fillId="53" borderId="0" applyNumberFormat="0" applyBorder="0" applyProtection="0">
      <alignment horizontal="left"/>
    </xf>
    <xf numFmtId="0" fontId="31" fillId="53" borderId="0" applyNumberFormat="0" applyBorder="0" applyProtection="0">
      <alignment horizontal="left"/>
    </xf>
    <xf numFmtId="0" fontId="31" fillId="53" borderId="0" applyNumberFormat="0" applyBorder="0" applyProtection="0">
      <alignment horizontal="left"/>
    </xf>
    <xf numFmtId="0" fontId="31" fillId="53" borderId="0" applyNumberFormat="0" applyBorder="0" applyProtection="0">
      <alignment horizontal="left"/>
    </xf>
    <xf numFmtId="0" fontId="31" fillId="37" borderId="0" applyNumberFormat="0" applyBorder="0" applyProtection="0">
      <alignment horizontal="left"/>
    </xf>
    <xf numFmtId="0" fontId="31" fillId="10" borderId="0" applyNumberFormat="0" applyBorder="0" applyAlignment="0" applyProtection="0"/>
    <xf numFmtId="0" fontId="31" fillId="54" borderId="0" applyNumberFormat="0" applyBorder="0" applyProtection="0">
      <alignment horizontal="left"/>
    </xf>
    <xf numFmtId="0" fontId="31" fillId="54" borderId="0" applyNumberFormat="0" applyBorder="0" applyProtection="0">
      <alignment horizontal="left"/>
    </xf>
    <xf numFmtId="0" fontId="31" fillId="54" borderId="0" applyNumberFormat="0" applyBorder="0" applyProtection="0">
      <alignment horizontal="left"/>
    </xf>
    <xf numFmtId="0" fontId="31" fillId="54" borderId="0" applyNumberFormat="0" applyBorder="0" applyProtection="0">
      <alignment horizontal="left"/>
    </xf>
    <xf numFmtId="0" fontId="31" fillId="55" borderId="0" applyNumberFormat="0" applyBorder="0" applyProtection="0">
      <alignment horizontal="left"/>
    </xf>
    <xf numFmtId="0" fontId="31" fillId="6" borderId="0" applyNumberFormat="0" applyBorder="0" applyAlignment="0" applyProtection="0"/>
    <xf numFmtId="0" fontId="31" fillId="56" borderId="0" applyNumberFormat="0" applyBorder="0" applyProtection="0">
      <alignment horizontal="left"/>
    </xf>
    <xf numFmtId="0" fontId="31" fillId="56" borderId="0" applyNumberFormat="0" applyBorder="0" applyProtection="0">
      <alignment horizontal="left"/>
    </xf>
    <xf numFmtId="0" fontId="31" fillId="56" borderId="0" applyNumberFormat="0" applyBorder="0" applyProtection="0">
      <alignment horizontal="left"/>
    </xf>
    <xf numFmtId="0" fontId="31" fillId="56" borderId="0" applyNumberFormat="0" applyBorder="0" applyProtection="0">
      <alignment horizontal="left"/>
    </xf>
    <xf numFmtId="0" fontId="31" fillId="47" borderId="0" applyNumberFormat="0" applyBorder="0" applyProtection="0">
      <alignment horizontal="left"/>
    </xf>
    <xf numFmtId="0" fontId="31" fillId="4" borderId="0" applyNumberFormat="0" applyBorder="0" applyAlignment="0" applyProtection="0"/>
    <xf numFmtId="0" fontId="31" fillId="57" borderId="0" applyNumberFormat="0" applyBorder="0" applyProtection="0">
      <alignment horizontal="left"/>
    </xf>
    <xf numFmtId="0" fontId="31" fillId="57" borderId="0" applyNumberFormat="0" applyBorder="0" applyProtection="0">
      <alignment horizontal="left"/>
    </xf>
    <xf numFmtId="0" fontId="31" fillId="57" borderId="0" applyNumberFormat="0" applyBorder="0" applyProtection="0">
      <alignment horizontal="left"/>
    </xf>
    <xf numFmtId="0" fontId="31" fillId="57" borderId="0" applyNumberFormat="0" applyBorder="0" applyProtection="0">
      <alignment horizontal="left"/>
    </xf>
    <xf numFmtId="0" fontId="31" fillId="58" borderId="0" applyNumberFormat="0" applyBorder="0" applyProtection="0">
      <alignment horizontal="left"/>
    </xf>
    <xf numFmtId="0" fontId="31" fillId="59" borderId="0" applyNumberFormat="0" applyBorder="0" applyAlignment="0" applyProtection="0"/>
    <xf numFmtId="0" fontId="31" fillId="14" borderId="0" applyNumberFormat="0" applyBorder="0" applyAlignment="0" applyProtection="0"/>
    <xf numFmtId="0" fontId="31" fillId="59" borderId="0" applyNumberFormat="0" applyBorder="0" applyAlignment="0" applyProtection="0"/>
    <xf numFmtId="0" fontId="32" fillId="14" borderId="0" applyNumberFormat="0" applyBorder="0" applyAlignment="0" applyProtection="0"/>
    <xf numFmtId="0" fontId="31" fillId="60" borderId="0" applyNumberFormat="0" applyBorder="0" applyAlignment="0" applyProtection="0"/>
    <xf numFmtId="0" fontId="31" fillId="59" borderId="0" applyNumberFormat="0" applyBorder="0" applyAlignment="0" applyProtection="0"/>
    <xf numFmtId="0" fontId="31" fillId="11" borderId="0" applyNumberFormat="0" applyBorder="0" applyAlignment="0" applyProtection="0"/>
    <xf numFmtId="0" fontId="31" fillId="59"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12" borderId="0" applyNumberFormat="0" applyBorder="0" applyAlignment="0" applyProtection="0"/>
    <xf numFmtId="0" fontId="31" fillId="62" borderId="0" applyNumberFormat="0" applyBorder="0" applyAlignment="0" applyProtection="0"/>
    <xf numFmtId="0" fontId="32" fillId="1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0" fontId="31" fillId="15" borderId="0" applyNumberFormat="0" applyBorder="0" applyAlignment="0" applyProtection="0"/>
    <xf numFmtId="0" fontId="31" fillId="63" borderId="0" applyNumberFormat="0" applyBorder="0" applyAlignment="0" applyProtection="0"/>
    <xf numFmtId="0" fontId="32" fillId="15" borderId="0" applyNumberFormat="0" applyBorder="0" applyAlignment="0" applyProtection="0"/>
    <xf numFmtId="0" fontId="31" fillId="64" borderId="0" applyNumberFormat="0" applyBorder="0" applyAlignment="0" applyProtection="0"/>
    <xf numFmtId="0" fontId="31" fillId="63" borderId="0" applyNumberFormat="0" applyBorder="0" applyAlignment="0" applyProtection="0"/>
    <xf numFmtId="0" fontId="31" fillId="1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59" borderId="0" applyNumberFormat="0" applyBorder="0" applyAlignment="0" applyProtection="0"/>
    <xf numFmtId="0" fontId="31" fillId="10" borderId="0" applyNumberFormat="0" applyBorder="0" applyAlignment="0" applyProtection="0"/>
    <xf numFmtId="0" fontId="31" fillId="59" borderId="0" applyNumberFormat="0" applyBorder="0" applyAlignment="0" applyProtection="0"/>
    <xf numFmtId="0" fontId="32" fillId="10" borderId="0" applyNumberFormat="0" applyBorder="0" applyAlignment="0" applyProtection="0"/>
    <xf numFmtId="0" fontId="31" fillId="46" borderId="0" applyNumberFormat="0" applyBorder="0" applyAlignment="0" applyProtection="0"/>
    <xf numFmtId="0" fontId="31" fillId="59" borderId="0" applyNumberFormat="0" applyBorder="0" applyAlignment="0" applyProtection="0"/>
    <xf numFmtId="0" fontId="31" fillId="11" borderId="0" applyNumberFormat="0" applyBorder="0" applyAlignment="0" applyProtection="0"/>
    <xf numFmtId="0" fontId="31" fillId="59"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5" borderId="0" applyNumberFormat="0" applyBorder="0" applyAlignment="0" applyProtection="0"/>
    <xf numFmtId="0" fontId="31" fillId="14" borderId="0" applyNumberFormat="0" applyBorder="0" applyAlignment="0" applyProtection="0"/>
    <xf numFmtId="0" fontId="31" fillId="65" borderId="0" applyNumberFormat="0" applyBorder="0" applyAlignment="0" applyProtection="0"/>
    <xf numFmtId="0" fontId="32" fillId="14" borderId="0" applyNumberFormat="0" applyBorder="0" applyAlignment="0" applyProtection="0"/>
    <xf numFmtId="0" fontId="31" fillId="60"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44" borderId="0" applyNumberFormat="0" applyBorder="0" applyAlignment="0" applyProtection="0"/>
    <xf numFmtId="0" fontId="31" fillId="16" borderId="0" applyNumberFormat="0" applyBorder="0" applyAlignment="0" applyProtection="0"/>
    <xf numFmtId="0" fontId="31" fillId="44" borderId="0" applyNumberFormat="0" applyBorder="0" applyAlignment="0" applyProtection="0"/>
    <xf numFmtId="0" fontId="32" fillId="16" borderId="0" applyNumberFormat="0" applyBorder="0" applyAlignment="0" applyProtection="0"/>
    <xf numFmtId="0" fontId="31" fillId="66" borderId="0" applyNumberFormat="0" applyBorder="0" applyAlignment="0" applyProtection="0"/>
    <xf numFmtId="0" fontId="31" fillId="44" borderId="0" applyNumberFormat="0" applyBorder="0" applyAlignment="0" applyProtection="0"/>
    <xf numFmtId="0" fontId="31" fillId="4" borderId="0" applyNumberFormat="0" applyBorder="0" applyAlignment="0" applyProtection="0"/>
    <xf numFmtId="0" fontId="31" fillId="44"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14" borderId="0" applyNumberFormat="0" applyBorder="0" applyAlignment="0" applyProtection="0"/>
    <xf numFmtId="0" fontId="31" fillId="56" borderId="0" applyNumberFormat="0" applyBorder="0" applyProtection="0">
      <alignment horizontal="left"/>
    </xf>
    <xf numFmtId="0" fontId="31" fillId="56" borderId="0" applyNumberFormat="0" applyBorder="0" applyProtection="0">
      <alignment horizontal="left"/>
    </xf>
    <xf numFmtId="0" fontId="31" fillId="56" borderId="0" applyNumberFormat="0" applyBorder="0" applyProtection="0">
      <alignment horizontal="left"/>
    </xf>
    <xf numFmtId="0" fontId="31" fillId="56" borderId="0" applyNumberFormat="0" applyBorder="0" applyProtection="0">
      <alignment horizontal="left"/>
    </xf>
    <xf numFmtId="0" fontId="31" fillId="67" borderId="0" applyNumberFormat="0" applyBorder="0" applyProtection="0">
      <alignment horizontal="left"/>
    </xf>
    <xf numFmtId="0" fontId="31" fillId="12" borderId="0" applyNumberFormat="0" applyBorder="0" applyAlignment="0" applyProtection="0"/>
    <xf numFmtId="0" fontId="31" fillId="68" borderId="0" applyNumberFormat="0" applyBorder="0" applyProtection="0">
      <alignment horizontal="left"/>
    </xf>
    <xf numFmtId="0" fontId="31" fillId="68" borderId="0" applyNumberFormat="0" applyBorder="0" applyProtection="0">
      <alignment horizontal="left"/>
    </xf>
    <xf numFmtId="0" fontId="31" fillId="68" borderId="0" applyNumberFormat="0" applyBorder="0" applyProtection="0">
      <alignment horizontal="left"/>
    </xf>
    <xf numFmtId="0" fontId="31" fillId="68" borderId="0" applyNumberFormat="0" applyBorder="0" applyProtection="0">
      <alignment horizontal="left"/>
    </xf>
    <xf numFmtId="0" fontId="31" fillId="51" borderId="0" applyNumberFormat="0" applyBorder="0" applyProtection="0">
      <alignment horizontal="left"/>
    </xf>
    <xf numFmtId="0" fontId="31" fillId="15" borderId="0" applyNumberFormat="0" applyBorder="0" applyAlignment="0" applyProtection="0"/>
    <xf numFmtId="0" fontId="31" fillId="53" borderId="0" applyNumberFormat="0" applyBorder="0" applyProtection="0">
      <alignment horizontal="left"/>
    </xf>
    <xf numFmtId="0" fontId="31" fillId="53" borderId="0" applyNumberFormat="0" applyBorder="0" applyProtection="0">
      <alignment horizontal="left"/>
    </xf>
    <xf numFmtId="0" fontId="31" fillId="53" borderId="0" applyNumberFormat="0" applyBorder="0" applyProtection="0">
      <alignment horizontal="left"/>
    </xf>
    <xf numFmtId="0" fontId="31" fillId="53" borderId="0" applyNumberFormat="0" applyBorder="0" applyProtection="0">
      <alignment horizontal="left"/>
    </xf>
    <xf numFmtId="0" fontId="31" fillId="64" borderId="0" applyNumberFormat="0" applyBorder="0" applyProtection="0">
      <alignment horizontal="left"/>
    </xf>
    <xf numFmtId="0" fontId="31" fillId="10" borderId="0" applyNumberFormat="0" applyBorder="0" applyAlignment="0" applyProtection="0"/>
    <xf numFmtId="0" fontId="31" fillId="69" borderId="0" applyNumberFormat="0" applyBorder="0" applyProtection="0">
      <alignment horizontal="left"/>
    </xf>
    <xf numFmtId="0" fontId="31" fillId="69" borderId="0" applyNumberFormat="0" applyBorder="0" applyProtection="0">
      <alignment horizontal="left"/>
    </xf>
    <xf numFmtId="0" fontId="31" fillId="69" borderId="0" applyNumberFormat="0" applyBorder="0" applyProtection="0">
      <alignment horizontal="left"/>
    </xf>
    <xf numFmtId="0" fontId="31" fillId="69" borderId="0" applyNumberFormat="0" applyBorder="0" applyProtection="0">
      <alignment horizontal="left"/>
    </xf>
    <xf numFmtId="0" fontId="31" fillId="55" borderId="0" applyNumberFormat="0" applyBorder="0" applyProtection="0">
      <alignment horizontal="left"/>
    </xf>
    <xf numFmtId="0" fontId="31" fillId="14" borderId="0" applyNumberFormat="0" applyBorder="0" applyAlignment="0" applyProtection="0"/>
    <xf numFmtId="0" fontId="31" fillId="56" borderId="0" applyNumberFormat="0" applyBorder="0" applyProtection="0">
      <alignment horizontal="left"/>
    </xf>
    <xf numFmtId="0" fontId="31" fillId="56" borderId="0" applyNumberFormat="0" applyBorder="0" applyProtection="0">
      <alignment horizontal="left"/>
    </xf>
    <xf numFmtId="0" fontId="31" fillId="56" borderId="0" applyNumberFormat="0" applyBorder="0" applyProtection="0">
      <alignment horizontal="left"/>
    </xf>
    <xf numFmtId="0" fontId="31" fillId="56" borderId="0" applyNumberFormat="0" applyBorder="0" applyProtection="0">
      <alignment horizontal="left"/>
    </xf>
    <xf numFmtId="0" fontId="31" fillId="67" borderId="0" applyNumberFormat="0" applyBorder="0" applyProtection="0">
      <alignment horizontal="left"/>
    </xf>
    <xf numFmtId="0" fontId="31" fillId="16" borderId="0" applyNumberFormat="0" applyBorder="0" applyAlignment="0" applyProtection="0"/>
    <xf numFmtId="0" fontId="31" fillId="70" borderId="0" applyNumberFormat="0" applyBorder="0" applyProtection="0">
      <alignment horizontal="left"/>
    </xf>
    <xf numFmtId="0" fontId="31" fillId="70" borderId="0" applyNumberFormat="0" applyBorder="0" applyProtection="0">
      <alignment horizontal="left"/>
    </xf>
    <xf numFmtId="0" fontId="31" fillId="70" borderId="0" applyNumberFormat="0" applyBorder="0" applyProtection="0">
      <alignment horizontal="left"/>
    </xf>
    <xf numFmtId="0" fontId="31" fillId="70" borderId="0" applyNumberFormat="0" applyBorder="0" applyProtection="0">
      <alignment horizontal="left"/>
    </xf>
    <xf numFmtId="0" fontId="31" fillId="66" borderId="0" applyNumberFormat="0" applyBorder="0" applyProtection="0">
      <alignment horizontal="left"/>
    </xf>
    <xf numFmtId="0" fontId="34" fillId="71" borderId="0" applyNumberFormat="0" applyBorder="0" applyAlignment="0" applyProtection="0"/>
    <xf numFmtId="0" fontId="34" fillId="71" borderId="0" applyNumberFormat="0" applyBorder="0" applyAlignment="0" applyProtection="0"/>
    <xf numFmtId="0" fontId="33" fillId="18" borderId="0" applyNumberFormat="0" applyBorder="0" applyAlignment="0" applyProtection="0"/>
    <xf numFmtId="0" fontId="34" fillId="72" borderId="0" applyNumberFormat="0" applyBorder="0" applyAlignment="0" applyProtection="0"/>
    <xf numFmtId="0" fontId="34" fillId="71" borderId="0" applyNumberFormat="0" applyBorder="0" applyAlignment="0" applyProtection="0"/>
    <xf numFmtId="0" fontId="34" fillId="17"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3" fillId="1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33" fillId="15" borderId="0" applyNumberFormat="0" applyBorder="0" applyAlignment="0" applyProtection="0"/>
    <xf numFmtId="0" fontId="34" fillId="64" borderId="0" applyNumberFormat="0" applyBorder="0" applyAlignment="0" applyProtection="0"/>
    <xf numFmtId="0" fontId="34" fillId="63" borderId="0" applyNumberFormat="0" applyBorder="0" applyAlignment="0" applyProtection="0"/>
    <xf numFmtId="0" fontId="34" fillId="13"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3" fillId="19" borderId="0" applyNumberFormat="0" applyBorder="0" applyAlignment="0" applyProtection="0"/>
    <xf numFmtId="0" fontId="34" fillId="73" borderId="0" applyNumberFormat="0" applyBorder="0" applyAlignment="0" applyProtection="0"/>
    <xf numFmtId="0" fontId="34" fillId="59" borderId="0" applyNumberFormat="0" applyBorder="0" applyAlignment="0" applyProtection="0"/>
    <xf numFmtId="0" fontId="34" fillId="11" borderId="0" applyNumberFormat="0" applyBorder="0" applyAlignment="0" applyProtection="0"/>
    <xf numFmtId="0" fontId="34" fillId="59"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3" fillId="17"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3" fillId="20" borderId="0" applyNumberFormat="0" applyBorder="0" applyAlignment="0" applyProtection="0"/>
    <xf numFmtId="0" fontId="34" fillId="74" borderId="0" applyNumberFormat="0" applyBorder="0" applyAlignment="0" applyProtection="0"/>
    <xf numFmtId="0" fontId="34" fillId="44" borderId="0" applyNumberFormat="0" applyBorder="0" applyAlignment="0" applyProtection="0"/>
    <xf numFmtId="0" fontId="34" fillId="4" borderId="0" applyNumberFormat="0" applyBorder="0" applyAlignment="0" applyProtection="0"/>
    <xf numFmtId="0" fontId="34" fillId="44"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18" borderId="0" applyNumberFormat="0" applyBorder="0" applyAlignment="0" applyProtection="0"/>
    <xf numFmtId="0" fontId="34" fillId="56" borderId="0" applyNumberFormat="0" applyBorder="0" applyProtection="0">
      <alignment horizontal="left"/>
    </xf>
    <xf numFmtId="0" fontId="34" fillId="56" borderId="0" applyNumberFormat="0" applyBorder="0" applyProtection="0">
      <alignment horizontal="left"/>
    </xf>
    <xf numFmtId="0" fontId="34" fillId="56" borderId="0" applyNumberFormat="0" applyBorder="0" applyProtection="0">
      <alignment horizontal="left"/>
    </xf>
    <xf numFmtId="0" fontId="34" fillId="56" borderId="0" applyNumberFormat="0" applyBorder="0" applyProtection="0">
      <alignment horizontal="left"/>
    </xf>
    <xf numFmtId="0" fontId="34" fillId="75" borderId="0" applyNumberFormat="0" applyBorder="0" applyProtection="0">
      <alignment horizontal="left"/>
    </xf>
    <xf numFmtId="0" fontId="34" fillId="12" borderId="0" applyNumberFormat="0" applyBorder="0" applyAlignment="0" applyProtection="0"/>
    <xf numFmtId="0" fontId="34" fillId="68" borderId="0" applyNumberFormat="0" applyBorder="0" applyProtection="0">
      <alignment horizontal="left"/>
    </xf>
    <xf numFmtId="0" fontId="34" fillId="68" borderId="0" applyNumberFormat="0" applyBorder="0" applyProtection="0">
      <alignment horizontal="left"/>
    </xf>
    <xf numFmtId="0" fontId="34" fillId="68" borderId="0" applyNumberFormat="0" applyBorder="0" applyProtection="0">
      <alignment horizontal="left"/>
    </xf>
    <xf numFmtId="0" fontId="34" fillId="68" borderId="0" applyNumberFormat="0" applyBorder="0" applyProtection="0">
      <alignment horizontal="left"/>
    </xf>
    <xf numFmtId="0" fontId="34" fillId="51" borderId="0" applyNumberFormat="0" applyBorder="0" applyProtection="0">
      <alignment horizontal="left"/>
    </xf>
    <xf numFmtId="0" fontId="34" fillId="15" borderId="0" applyNumberFormat="0" applyBorder="0" applyAlignment="0" applyProtection="0"/>
    <xf numFmtId="0" fontId="34" fillId="53" borderId="0" applyNumberFormat="0" applyBorder="0" applyProtection="0">
      <alignment horizontal="left"/>
    </xf>
    <xf numFmtId="0" fontId="34" fillId="53" borderId="0" applyNumberFormat="0" applyBorder="0" applyProtection="0">
      <alignment horizontal="left"/>
    </xf>
    <xf numFmtId="0" fontId="34" fillId="53" borderId="0" applyNumberFormat="0" applyBorder="0" applyProtection="0">
      <alignment horizontal="left"/>
    </xf>
    <xf numFmtId="0" fontId="34" fillId="53" borderId="0" applyNumberFormat="0" applyBorder="0" applyProtection="0">
      <alignment horizontal="left"/>
    </xf>
    <xf numFmtId="0" fontId="34" fillId="64" borderId="0" applyNumberFormat="0" applyBorder="0" applyProtection="0">
      <alignment horizontal="left"/>
    </xf>
    <xf numFmtId="0" fontId="34" fillId="19" borderId="0" applyNumberFormat="0" applyBorder="0" applyAlignment="0" applyProtection="0"/>
    <xf numFmtId="0" fontId="34" fillId="76" borderId="0" applyNumberFormat="0" applyBorder="0" applyProtection="0">
      <alignment horizontal="left"/>
    </xf>
    <xf numFmtId="0" fontId="34" fillId="76" borderId="0" applyNumberFormat="0" applyBorder="0" applyProtection="0">
      <alignment horizontal="left"/>
    </xf>
    <xf numFmtId="0" fontId="34" fillId="76" borderId="0" applyNumberFormat="0" applyBorder="0" applyProtection="0">
      <alignment horizontal="left"/>
    </xf>
    <xf numFmtId="0" fontId="34" fillId="76" borderId="0" applyNumberFormat="0" applyBorder="0" applyProtection="0">
      <alignment horizontal="left"/>
    </xf>
    <xf numFmtId="0" fontId="34" fillId="73" borderId="0" applyNumberFormat="0" applyBorder="0" applyProtection="0">
      <alignment horizontal="left"/>
    </xf>
    <xf numFmtId="0" fontId="34" fillId="17" borderId="0" applyNumberFormat="0" applyBorder="0" applyAlignment="0" applyProtection="0"/>
    <xf numFmtId="0" fontId="34" fillId="56" borderId="0" applyNumberFormat="0" applyBorder="0" applyProtection="0">
      <alignment horizontal="left"/>
    </xf>
    <xf numFmtId="0" fontId="34" fillId="56" borderId="0" applyNumberFormat="0" applyBorder="0" applyProtection="0">
      <alignment horizontal="left"/>
    </xf>
    <xf numFmtId="0" fontId="34" fillId="56" borderId="0" applyNumberFormat="0" applyBorder="0" applyProtection="0">
      <alignment horizontal="left"/>
    </xf>
    <xf numFmtId="0" fontId="34" fillId="56" borderId="0" applyNumberFormat="0" applyBorder="0" applyProtection="0">
      <alignment horizontal="left"/>
    </xf>
    <xf numFmtId="0" fontId="34" fillId="71" borderId="0" applyNumberFormat="0" applyBorder="0" applyProtection="0">
      <alignment horizontal="left"/>
    </xf>
    <xf numFmtId="0" fontId="34" fillId="20" borderId="0" applyNumberFormat="0" applyBorder="0" applyAlignment="0" applyProtection="0"/>
    <xf numFmtId="0" fontId="34" fillId="51" borderId="0" applyNumberFormat="0" applyBorder="0" applyProtection="0">
      <alignment horizontal="left"/>
    </xf>
    <xf numFmtId="0" fontId="34" fillId="51" borderId="0" applyNumberFormat="0" applyBorder="0" applyProtection="0">
      <alignment horizontal="left"/>
    </xf>
    <xf numFmtId="0" fontId="34" fillId="51" borderId="0" applyNumberFormat="0" applyBorder="0" applyProtection="0">
      <alignment horizontal="left"/>
    </xf>
    <xf numFmtId="0" fontId="34" fillId="51" borderId="0" applyNumberFormat="0" applyBorder="0" applyProtection="0">
      <alignment horizontal="left"/>
    </xf>
    <xf numFmtId="0" fontId="34" fillId="77" borderId="0" applyNumberFormat="0" applyBorder="0" applyProtection="0">
      <alignment horizontal="left"/>
    </xf>
    <xf numFmtId="0" fontId="91" fillId="32" borderId="0" applyNumberFormat="0" applyBorder="0" applyAlignment="0" applyProtection="0"/>
    <xf numFmtId="0" fontId="91" fillId="33" borderId="0" applyNumberFormat="0" applyBorder="0" applyAlignment="0" applyProtection="0"/>
    <xf numFmtId="0" fontId="90" fillId="34" borderId="0" applyNumberFormat="0" applyBorder="0" applyAlignment="0" applyProtection="0"/>
    <xf numFmtId="0" fontId="90" fillId="0" borderId="0" applyNumberFormat="0" applyFill="0" applyBorder="0" applyAlignment="0" applyProtection="0"/>
    <xf numFmtId="0" fontId="88" fillId="35" borderId="0" applyNumberFormat="0" applyBorder="0" applyAlignment="0" applyProtection="0"/>
    <xf numFmtId="0" fontId="35" fillId="8" borderId="0" applyNumberFormat="0" applyBorder="0" applyAlignment="0" applyProtection="0"/>
    <xf numFmtId="187" fontId="124" fillId="0" borderId="14" applyAlignment="0" applyProtection="0"/>
    <xf numFmtId="188" fontId="125" fillId="0" borderId="0" applyFill="0" applyBorder="0" applyAlignment="0"/>
    <xf numFmtId="189" fontId="125" fillId="0" borderId="0" applyFill="0" applyBorder="0" applyAlignment="0"/>
    <xf numFmtId="190" fontId="125" fillId="0" borderId="0" applyFill="0" applyBorder="0" applyAlignment="0"/>
    <xf numFmtId="191" fontId="125" fillId="0" borderId="0" applyFill="0" applyBorder="0" applyAlignment="0"/>
    <xf numFmtId="192" fontId="125" fillId="0" borderId="0" applyFill="0" applyBorder="0" applyAlignment="0"/>
    <xf numFmtId="188" fontId="125" fillId="0" borderId="0" applyFill="0" applyBorder="0" applyAlignment="0"/>
    <xf numFmtId="193" fontId="125" fillId="0" borderId="0" applyFill="0" applyBorder="0" applyAlignment="0"/>
    <xf numFmtId="189" fontId="125" fillId="0" borderId="0" applyFill="0" applyBorder="0" applyAlignment="0"/>
    <xf numFmtId="49" fontId="113" fillId="0" borderId="1">
      <alignment horizontal="center" vertical="center"/>
      <protection locked="0"/>
    </xf>
    <xf numFmtId="185" fontId="28" fillId="0" borderId="30" applyBorder="0" applyAlignment="0">
      <alignment horizontal="right" wrapText="1"/>
    </xf>
    <xf numFmtId="0" fontId="111" fillId="0" borderId="0" applyFont="0" applyFill="0" applyBorder="0" applyAlignment="0" applyProtection="0"/>
    <xf numFmtId="188" fontId="111" fillId="0" borderId="0" applyFont="0" applyFill="0" applyBorder="0" applyAlignment="0" applyProtection="0"/>
    <xf numFmtId="185" fontId="28" fillId="0" borderId="30" applyBorder="0" applyAlignment="0">
      <alignment horizontal="right" wrapText="1"/>
    </xf>
    <xf numFmtId="185" fontId="28" fillId="0" borderId="30" applyBorder="0" applyAlignment="0">
      <alignment horizontal="right" wrapText="1"/>
    </xf>
    <xf numFmtId="185" fontId="28" fillId="0" borderId="30" applyBorder="0" applyAlignment="0">
      <alignment horizontal="right" wrapText="1"/>
    </xf>
    <xf numFmtId="171" fontId="23" fillId="0" borderId="0" applyFont="0" applyFill="0" applyBorder="0" applyAlignment="0" applyProtection="0"/>
    <xf numFmtId="186" fontId="51" fillId="0" borderId="0" applyFill="0" applyBorder="0" applyAlignment="0" applyProtection="0"/>
    <xf numFmtId="210" fontId="51" fillId="0" borderId="0" applyFill="0" applyBorder="0" applyAlignment="0" applyProtection="0"/>
    <xf numFmtId="186" fontId="51" fillId="0" borderId="0" applyFill="0" applyBorder="0" applyAlignment="0" applyProtection="0"/>
    <xf numFmtId="186" fontId="22" fillId="0" borderId="0" applyFill="0" applyBorder="0" applyAlignment="0" applyProtection="0"/>
    <xf numFmtId="171" fontId="23" fillId="0" borderId="0" applyFont="0" applyFill="0" applyBorder="0" applyAlignment="0" applyProtection="0"/>
    <xf numFmtId="185" fontId="28" fillId="0" borderId="30" applyBorder="0" applyAlignment="0">
      <alignment horizontal="right" wrapText="1"/>
    </xf>
    <xf numFmtId="185" fontId="28" fillId="0" borderId="30" applyBorder="0" applyAlignment="0">
      <alignment horizontal="right" wrapText="1"/>
    </xf>
    <xf numFmtId="185" fontId="28" fillId="0" borderId="30" applyBorder="0" applyAlignment="0">
      <alignment horizontal="right" wrapText="1"/>
    </xf>
    <xf numFmtId="185" fontId="28" fillId="0" borderId="30" applyBorder="0" applyAlignment="0">
      <alignment horizontal="right" wrapText="1"/>
    </xf>
    <xf numFmtId="185" fontId="28" fillId="0" borderId="30" applyBorder="0" applyAlignment="0">
      <alignment horizontal="right" wrapText="1"/>
    </xf>
    <xf numFmtId="185" fontId="28" fillId="0" borderId="30" applyBorder="0" applyAlignment="0">
      <alignment horizontal="right" wrapText="1"/>
    </xf>
    <xf numFmtId="185" fontId="28" fillId="0" borderId="30" applyBorder="0" applyAlignment="0">
      <alignment horizontal="right" wrapText="1"/>
    </xf>
    <xf numFmtId="185" fontId="28" fillId="0" borderId="30" applyBorder="0" applyAlignment="0">
      <alignment horizontal="right" wrapText="1"/>
    </xf>
    <xf numFmtId="185" fontId="28" fillId="0" borderId="30" applyBorder="0" applyAlignment="0">
      <alignment horizontal="right" wrapText="1"/>
    </xf>
    <xf numFmtId="185" fontId="28" fillId="0" borderId="30" applyBorder="0" applyAlignment="0">
      <alignment horizontal="right" wrapText="1"/>
    </xf>
    <xf numFmtId="185" fontId="28" fillId="0" borderId="30" applyBorder="0" applyAlignment="0">
      <alignment horizontal="right" wrapText="1"/>
    </xf>
    <xf numFmtId="185" fontId="28" fillId="0" borderId="30" applyBorder="0" applyAlignment="0">
      <alignment horizontal="right" wrapText="1"/>
    </xf>
    <xf numFmtId="185" fontId="28" fillId="0" borderId="30" applyBorder="0" applyAlignment="0">
      <alignment horizontal="right" wrapText="1"/>
    </xf>
    <xf numFmtId="194" fontId="111" fillId="0" borderId="0" applyFont="0" applyFill="0" applyBorder="0" applyAlignment="0" applyProtection="0"/>
    <xf numFmtId="0" fontId="126" fillId="0" borderId="0" applyNumberFormat="0" applyFill="0" applyBorder="0" applyAlignment="0" applyProtection="0"/>
    <xf numFmtId="0" fontId="111" fillId="0" borderId="0" applyFont="0" applyFill="0" applyBorder="0" applyAlignment="0" applyProtection="0"/>
    <xf numFmtId="189" fontId="111" fillId="0" borderId="0" applyFont="0" applyFill="0" applyBorder="0" applyAlignment="0" applyProtection="0"/>
    <xf numFmtId="193" fontId="111" fillId="0" borderId="0" applyFont="0" applyFill="0" applyBorder="0" applyAlignment="0" applyProtection="0"/>
    <xf numFmtId="0" fontId="126" fillId="0" borderId="0" applyNumberFormat="0" applyFill="0" applyBorder="0" applyAlignment="0" applyProtection="0"/>
    <xf numFmtId="195" fontId="111" fillId="0" borderId="0" applyFont="0" applyFill="0" applyBorder="0" applyAlignment="0" applyProtection="0"/>
    <xf numFmtId="14" fontId="125" fillId="0" borderId="0" applyFill="0" applyBorder="0" applyAlignment="0"/>
    <xf numFmtId="49" fontId="22" fillId="0" borderId="1">
      <alignment horizontal="left" vertical="center"/>
      <protection locked="0"/>
    </xf>
    <xf numFmtId="196" fontId="75" fillId="0" borderId="0" applyFont="0" applyFill="0" applyBorder="0" applyAlignment="0" applyProtection="0"/>
    <xf numFmtId="197" fontId="75" fillId="0" borderId="0" applyFont="0" applyFill="0" applyBorder="0" applyAlignment="0" applyProtection="0"/>
    <xf numFmtId="188" fontId="127" fillId="0" borderId="0" applyFill="0" applyBorder="0" applyAlignment="0"/>
    <xf numFmtId="189" fontId="127" fillId="0" borderId="0" applyFill="0" applyBorder="0" applyAlignment="0"/>
    <xf numFmtId="188" fontId="127" fillId="0" borderId="0" applyFill="0" applyBorder="0" applyAlignment="0"/>
    <xf numFmtId="193" fontId="127" fillId="0" borderId="0" applyFill="0" applyBorder="0" applyAlignment="0"/>
    <xf numFmtId="189" fontId="127" fillId="0" borderId="0" applyFill="0" applyBorder="0" applyAlignment="0"/>
    <xf numFmtId="0" fontId="89" fillId="36" borderId="0" applyNumberFormat="0" applyBorder="0" applyAlignment="0" applyProtection="0"/>
    <xf numFmtId="198" fontId="22" fillId="0" borderId="0" applyFont="0" applyFill="0" applyBorder="0" applyAlignment="0" applyProtection="0"/>
    <xf numFmtId="0" fontId="31" fillId="0" borderId="0"/>
    <xf numFmtId="0" fontId="85" fillId="0" borderId="0" applyNumberFormat="0" applyFill="0" applyBorder="0" applyAlignment="0" applyProtection="0"/>
    <xf numFmtId="199" fontId="127" fillId="0" borderId="0" applyNumberFormat="0" applyFill="0" applyBorder="0" applyAlignment="0" applyProtection="0"/>
    <xf numFmtId="200" fontId="128" fillId="0" borderId="0" applyAlignment="0">
      <alignment wrapText="1"/>
    </xf>
    <xf numFmtId="0" fontId="86" fillId="37" borderId="0" applyNumberFormat="0" applyBorder="0" applyAlignment="0" applyProtection="0"/>
    <xf numFmtId="0" fontId="39" fillId="9" borderId="0" applyNumberFormat="0" applyBorder="0" applyAlignment="0" applyProtection="0"/>
    <xf numFmtId="38" fontId="129" fillId="78" borderId="0" applyNumberFormat="0" applyBorder="0" applyAlignment="0" applyProtection="0"/>
    <xf numFmtId="0" fontId="130" fillId="0" borderId="36" applyNumberFormat="0" applyAlignment="0" applyProtection="0">
      <alignment horizontal="left" vertical="center"/>
    </xf>
    <xf numFmtId="0" fontId="130" fillId="0" borderId="36" applyNumberFormat="0" applyAlignment="0" applyProtection="0">
      <alignment horizontal="left" vertical="center"/>
    </xf>
    <xf numFmtId="0" fontId="130" fillId="0" borderId="36" applyNumberFormat="0" applyAlignment="0" applyProtection="0">
      <alignment horizontal="left" vertical="center"/>
    </xf>
    <xf numFmtId="0" fontId="130" fillId="0" borderId="36" applyNumberFormat="0" applyAlignment="0" applyProtection="0">
      <alignment horizontal="left" vertical="center"/>
    </xf>
    <xf numFmtId="0" fontId="130" fillId="0" borderId="36" applyNumberFormat="0" applyAlignment="0" applyProtection="0">
      <alignment horizontal="left" vertical="center"/>
    </xf>
    <xf numFmtId="0" fontId="130" fillId="0" borderId="36" applyNumberFormat="0" applyAlignment="0" applyProtection="0">
      <alignment horizontal="left" vertical="center"/>
    </xf>
    <xf numFmtId="0" fontId="130" fillId="0" borderId="9">
      <alignment horizontal="left" vertical="center"/>
    </xf>
    <xf numFmtId="0" fontId="82" fillId="0" borderId="0" applyNumberFormat="0" applyFill="0" applyBorder="0" applyAlignment="0" applyProtection="0"/>
    <xf numFmtId="0" fontId="40" fillId="0" borderId="17" applyNumberFormat="0" applyFill="0" applyAlignment="0" applyProtection="0"/>
    <xf numFmtId="0" fontId="83" fillId="0" borderId="0" applyNumberFormat="0" applyFill="0" applyBorder="0" applyAlignment="0" applyProtection="0"/>
    <xf numFmtId="0" fontId="41" fillId="0" borderId="18" applyNumberFormat="0" applyFill="0" applyAlignment="0" applyProtection="0"/>
    <xf numFmtId="0" fontId="42" fillId="0" borderId="19" applyNumberFormat="0" applyFill="0" applyAlignment="0" applyProtection="0"/>
    <xf numFmtId="201" fontId="131" fillId="0" borderId="0" applyNumberFormat="0"/>
    <xf numFmtId="0" fontId="114" fillId="0" borderId="0" applyNumberFormat="0" applyFill="0" applyBorder="0" applyAlignment="0" applyProtection="0">
      <alignment vertical="top"/>
      <protection locked="0"/>
    </xf>
    <xf numFmtId="0" fontId="132" fillId="0" borderId="0"/>
    <xf numFmtId="10" fontId="129" fillId="79" borderId="1" applyNumberFormat="0" applyBorder="0" applyAlignment="0" applyProtection="0"/>
    <xf numFmtId="49" fontId="22" fillId="0" borderId="0" applyNumberFormat="0" applyFont="0" applyAlignment="0">
      <alignment vertical="top" wrapText="1"/>
      <protection locked="0"/>
    </xf>
    <xf numFmtId="49" fontId="22" fillId="0" borderId="0" applyNumberFormat="0" applyFont="0" applyAlignment="0">
      <alignment vertical="top" wrapText="1"/>
    </xf>
    <xf numFmtId="49" fontId="22" fillId="0" borderId="0" applyNumberFormat="0" applyFont="0" applyAlignment="0">
      <alignment vertical="top" wrapText="1"/>
    </xf>
    <xf numFmtId="49" fontId="22" fillId="0" borderId="0" applyNumberFormat="0" applyFont="0" applyAlignment="0">
      <alignment vertical="top" wrapText="1"/>
    </xf>
    <xf numFmtId="0" fontId="22" fillId="0" borderId="0" applyNumberFormat="0" applyAlignment="0">
      <protection locked="0"/>
    </xf>
    <xf numFmtId="49" fontId="118" fillId="42" borderId="39">
      <alignment horizontal="left" vertical="center"/>
      <protection locked="0"/>
    </xf>
    <xf numFmtId="4" fontId="118" fillId="42" borderId="39">
      <alignment horizontal="right" vertical="center"/>
      <protection locked="0"/>
    </xf>
    <xf numFmtId="4" fontId="133" fillId="42" borderId="39">
      <alignment horizontal="right" vertical="center"/>
      <protection locked="0"/>
    </xf>
    <xf numFmtId="49" fontId="134" fillId="42" borderId="1">
      <alignment horizontal="left" vertical="center"/>
      <protection locked="0"/>
    </xf>
    <xf numFmtId="49" fontId="135" fillId="42" borderId="1">
      <alignment horizontal="left" vertical="center"/>
      <protection locked="0"/>
    </xf>
    <xf numFmtId="4" fontId="134" fillId="42" borderId="1">
      <alignment horizontal="right" vertical="center"/>
      <protection locked="0"/>
    </xf>
    <xf numFmtId="4" fontId="136" fillId="42" borderId="1">
      <alignment horizontal="right" vertical="center"/>
      <protection locked="0"/>
    </xf>
    <xf numFmtId="49" fontId="113" fillId="42" borderId="1">
      <alignment horizontal="left" vertical="center"/>
      <protection locked="0"/>
    </xf>
    <xf numFmtId="49" fontId="133" fillId="42" borderId="1">
      <alignment horizontal="left" vertical="center"/>
      <protection locked="0"/>
    </xf>
    <xf numFmtId="4" fontId="113" fillId="42" borderId="1">
      <alignment horizontal="right" vertical="center"/>
      <protection locked="0"/>
    </xf>
    <xf numFmtId="4" fontId="133" fillId="42" borderId="1">
      <alignment horizontal="right" vertical="center"/>
      <protection locked="0"/>
    </xf>
    <xf numFmtId="49" fontId="119" fillId="42" borderId="1">
      <alignment horizontal="left" vertical="center"/>
      <protection locked="0"/>
    </xf>
    <xf numFmtId="49" fontId="137" fillId="42" borderId="1">
      <alignment horizontal="left" vertical="center"/>
      <protection locked="0"/>
    </xf>
    <xf numFmtId="4" fontId="119" fillId="42" borderId="1">
      <alignment horizontal="right" vertical="center"/>
      <protection locked="0"/>
    </xf>
    <xf numFmtId="4" fontId="138" fillId="42" borderId="1">
      <alignment horizontal="right" vertical="center"/>
      <protection locked="0"/>
    </xf>
    <xf numFmtId="49" fontId="117" fillId="0" borderId="1">
      <alignment horizontal="left" vertical="center"/>
      <protection locked="0"/>
    </xf>
    <xf numFmtId="49" fontId="139" fillId="0" borderId="1">
      <alignment horizontal="left" vertical="center"/>
      <protection locked="0"/>
    </xf>
    <xf numFmtId="4" fontId="117" fillId="0" borderId="1">
      <alignment horizontal="right" vertical="center"/>
      <protection locked="0"/>
    </xf>
    <xf numFmtId="4" fontId="139" fillId="0" borderId="1">
      <alignment horizontal="right" vertical="center"/>
      <protection locked="0"/>
    </xf>
    <xf numFmtId="49" fontId="120" fillId="0" borderId="1">
      <alignment horizontal="left" vertical="center"/>
      <protection locked="0"/>
    </xf>
    <xf numFmtId="49" fontId="140" fillId="0" borderId="1">
      <alignment horizontal="left" vertical="center"/>
      <protection locked="0"/>
    </xf>
    <xf numFmtId="4" fontId="120" fillId="0" borderId="1">
      <alignment horizontal="right" vertical="center"/>
      <protection locked="0"/>
    </xf>
    <xf numFmtId="49" fontId="117" fillId="0" borderId="1">
      <alignment horizontal="left" vertical="center"/>
      <protection locked="0"/>
    </xf>
    <xf numFmtId="49" fontId="139" fillId="0" borderId="1">
      <alignment horizontal="left" vertical="center"/>
      <protection locked="0"/>
    </xf>
    <xf numFmtId="4" fontId="117" fillId="0" borderId="1">
      <alignment horizontal="right" vertical="center"/>
      <protection locked="0"/>
    </xf>
    <xf numFmtId="188" fontId="141" fillId="0" borderId="0" applyFill="0" applyBorder="0" applyAlignment="0"/>
    <xf numFmtId="189" fontId="141" fillId="0" borderId="0" applyFill="0" applyBorder="0" applyAlignment="0"/>
    <xf numFmtId="188" fontId="141" fillId="0" borderId="0" applyFill="0" applyBorder="0" applyAlignment="0"/>
    <xf numFmtId="193" fontId="141" fillId="0" borderId="0" applyFill="0" applyBorder="0" applyAlignment="0"/>
    <xf numFmtId="189" fontId="141" fillId="0" borderId="0" applyFill="0" applyBorder="0" applyAlignment="0"/>
    <xf numFmtId="202" fontId="75" fillId="0" borderId="0" applyFont="0" applyFill="0" applyBorder="0" applyAlignment="0" applyProtection="0"/>
    <xf numFmtId="203" fontId="75" fillId="0" borderId="0" applyFont="0" applyFill="0" applyBorder="0" applyAlignment="0" applyProtection="0"/>
    <xf numFmtId="0" fontId="87" fillId="38" borderId="0" applyNumberFormat="0" applyBorder="0" applyAlignment="0" applyProtection="0"/>
    <xf numFmtId="0" fontId="45" fillId="13" borderId="0" applyNumberFormat="0" applyBorder="0" applyAlignment="0" applyProtection="0"/>
    <xf numFmtId="0" fontId="115" fillId="0" borderId="0" applyNumberFormat="0" applyFill="0" applyBorder="0" applyAlignment="0" applyProtection="0"/>
    <xf numFmtId="0" fontId="75" fillId="0" borderId="0"/>
    <xf numFmtId="0" fontId="22" fillId="0" borderId="0"/>
    <xf numFmtId="0" fontId="22" fillId="0" borderId="0"/>
    <xf numFmtId="9" fontId="142" fillId="0" borderId="0"/>
    <xf numFmtId="9" fontId="142" fillId="0" borderId="0"/>
    <xf numFmtId="0" fontId="23" fillId="5" borderId="21" applyNumberFormat="0" applyFont="0" applyAlignment="0" applyProtection="0"/>
    <xf numFmtId="0" fontId="23" fillId="5" borderId="21" applyNumberFormat="0" applyFont="0" applyAlignment="0" applyProtection="0"/>
    <xf numFmtId="4" fontId="103" fillId="80" borderId="1">
      <alignment horizontal="right" vertical="center"/>
      <protection locked="0"/>
    </xf>
    <xf numFmtId="4" fontId="103" fillId="81" borderId="1">
      <alignment horizontal="right" vertical="center"/>
      <protection locked="0"/>
    </xf>
    <xf numFmtId="4" fontId="103" fillId="78" borderId="1">
      <alignment horizontal="right" vertical="center"/>
      <protection locked="0"/>
    </xf>
    <xf numFmtId="192" fontId="111" fillId="0" borderId="0" applyFont="0" applyFill="0" applyBorder="0" applyAlignment="0" applyProtection="0"/>
    <xf numFmtId="194" fontId="111" fillId="0" borderId="0" applyFont="0" applyFill="0" applyBorder="0" applyAlignment="0" applyProtection="0"/>
    <xf numFmtId="10" fontId="22" fillId="0" borderId="0" applyFont="0" applyFill="0" applyBorder="0" applyAlignment="0" applyProtection="0"/>
    <xf numFmtId="204" fontId="111" fillId="0" borderId="0" applyFont="0" applyFill="0" applyBorder="0" applyAlignment="0" applyProtection="0"/>
    <xf numFmtId="188" fontId="143" fillId="0" borderId="0" applyFill="0" applyBorder="0" applyAlignment="0"/>
    <xf numFmtId="189" fontId="143" fillId="0" borderId="0" applyFill="0" applyBorder="0" applyAlignment="0"/>
    <xf numFmtId="188" fontId="143" fillId="0" borderId="0" applyFill="0" applyBorder="0" applyAlignment="0"/>
    <xf numFmtId="193" fontId="143" fillId="0" borderId="0" applyFill="0" applyBorder="0" applyAlignment="0"/>
    <xf numFmtId="189" fontId="143" fillId="0" borderId="0" applyFill="0" applyBorder="0" applyAlignment="0"/>
    <xf numFmtId="49" fontId="113" fillId="0" borderId="1">
      <alignment horizontal="left" vertical="center" wrapText="1"/>
      <protection locked="0"/>
    </xf>
    <xf numFmtId="0" fontId="144" fillId="3" borderId="0">
      <alignment horizontal="center" vertical="center"/>
    </xf>
    <xf numFmtId="0" fontId="144" fillId="43" borderId="0">
      <alignment horizontal="center" vertical="center"/>
    </xf>
    <xf numFmtId="0" fontId="144" fillId="3" borderId="0">
      <alignment horizontal="center" vertical="center"/>
    </xf>
    <xf numFmtId="0" fontId="145" fillId="3" borderId="0">
      <alignment horizontal="left" vertical="center"/>
    </xf>
    <xf numFmtId="0" fontId="145" fillId="43" borderId="0">
      <alignment horizontal="left" vertical="center"/>
    </xf>
    <xf numFmtId="0" fontId="145" fillId="3" borderId="0">
      <alignment horizontal="left" vertical="center"/>
    </xf>
    <xf numFmtId="0" fontId="22" fillId="0" borderId="0" applyNumberFormat="0" applyFill="0" applyBorder="0" applyAlignment="0" applyProtection="0"/>
    <xf numFmtId="0" fontId="51" fillId="0" borderId="0"/>
    <xf numFmtId="0" fontId="95" fillId="0" borderId="0"/>
    <xf numFmtId="1" fontId="146" fillId="0" borderId="0"/>
    <xf numFmtId="0" fontId="22" fillId="0" borderId="0" applyNumberFormat="0" applyFill="0" applyBorder="0" applyAlignment="0" applyProtection="0"/>
    <xf numFmtId="1" fontId="146" fillId="0" borderId="0"/>
    <xf numFmtId="49" fontId="125" fillId="0" borderId="0" applyFill="0" applyBorder="0" applyAlignment="0"/>
    <xf numFmtId="204" fontId="125" fillId="0" borderId="0" applyFill="0" applyBorder="0" applyAlignment="0"/>
    <xf numFmtId="205" fontId="125" fillId="0" borderId="0" applyFill="0" applyBorder="0" applyAlignment="0"/>
    <xf numFmtId="0" fontId="22" fillId="0" borderId="0" applyNumberFormat="0" applyFill="0" applyBorder="0" applyAlignment="0" applyProtection="0"/>
    <xf numFmtId="0" fontId="110" fillId="0" borderId="0">
      <alignment horizontal="centerContinuous"/>
    </xf>
    <xf numFmtId="0" fontId="110" fillId="0" borderId="0">
      <alignment horizontal="centerContinuous"/>
    </xf>
    <xf numFmtId="0" fontId="162" fillId="0" borderId="0">
      <alignment horizontal="center"/>
    </xf>
    <xf numFmtId="0" fontId="146" fillId="0" borderId="0"/>
    <xf numFmtId="206" fontId="22" fillId="0" borderId="0" applyFont="0" applyFill="0" applyBorder="0" applyAlignment="0" applyProtection="0"/>
    <xf numFmtId="207" fontId="22" fillId="0" borderId="0" applyFont="0" applyFill="0" applyBorder="0" applyAlignment="0" applyProtection="0"/>
    <xf numFmtId="0" fontId="88" fillId="0" borderId="0" applyNumberFormat="0" applyFill="0" applyBorder="0" applyAlignment="0" applyProtection="0"/>
    <xf numFmtId="0" fontId="34" fillId="71" borderId="0" applyNumberFormat="0" applyBorder="0" applyAlignment="0" applyProtection="0"/>
    <xf numFmtId="0" fontId="33" fillId="25" borderId="0" applyNumberFormat="0" applyBorder="0" applyAlignment="0" applyProtection="0"/>
    <xf numFmtId="0" fontId="34" fillId="82" borderId="0" applyNumberFormat="0" applyBorder="0" applyAlignment="0" applyProtection="0"/>
    <xf numFmtId="0" fontId="34" fillId="25" borderId="0" applyNumberFormat="0" applyBorder="0" applyAlignment="0" applyProtection="0"/>
    <xf numFmtId="0" fontId="34" fillId="17"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83" borderId="0" applyNumberFormat="0" applyBorder="0" applyAlignment="0" applyProtection="0"/>
    <xf numFmtId="0" fontId="33" fillId="26" borderId="0" applyNumberFormat="0" applyBorder="0" applyAlignment="0" applyProtection="0"/>
    <xf numFmtId="0" fontId="34" fillId="84" borderId="0" applyNumberFormat="0" applyBorder="0" applyAlignment="0" applyProtection="0"/>
    <xf numFmtId="0" fontId="34" fillId="26" borderId="0" applyNumberFormat="0" applyBorder="0" applyAlignment="0" applyProtection="0"/>
    <xf numFmtId="0" fontId="34" fillId="83" borderId="0" applyNumberFormat="0" applyBorder="0" applyAlignment="0" applyProtection="0"/>
    <xf numFmtId="0" fontId="34" fillId="83" borderId="0" applyNumberFormat="0" applyBorder="0" applyAlignment="0" applyProtection="0"/>
    <xf numFmtId="0" fontId="34" fillId="84" borderId="0" applyNumberFormat="0" applyBorder="0" applyAlignment="0" applyProtection="0"/>
    <xf numFmtId="0" fontId="34" fillId="84" borderId="0" applyNumberFormat="0" applyBorder="0" applyAlignment="0" applyProtection="0"/>
    <xf numFmtId="0" fontId="34" fillId="85" borderId="0" applyNumberFormat="0" applyBorder="0" applyAlignment="0" applyProtection="0"/>
    <xf numFmtId="0" fontId="33" fillId="27" borderId="0" applyNumberFormat="0" applyBorder="0" applyAlignment="0" applyProtection="0"/>
    <xf numFmtId="0" fontId="34" fillId="27" borderId="0" applyNumberFormat="0" applyBorder="0" applyAlignment="0" applyProtection="0"/>
    <xf numFmtId="0" fontId="34" fillId="85" borderId="0" applyNumberFormat="0" applyBorder="0" applyAlignment="0" applyProtection="0"/>
    <xf numFmtId="0" fontId="34" fillId="85" borderId="0" applyNumberFormat="0" applyBorder="0" applyAlignment="0" applyProtection="0"/>
    <xf numFmtId="0" fontId="34" fillId="85" borderId="0" applyNumberFormat="0" applyBorder="0" applyAlignment="0" applyProtection="0"/>
    <xf numFmtId="0" fontId="34" fillId="86" borderId="0" applyNumberFormat="0" applyBorder="0" applyAlignment="0" applyProtection="0"/>
    <xf numFmtId="0" fontId="33" fillId="19" borderId="0" applyNumberFormat="0" applyBorder="0" applyAlignment="0" applyProtection="0"/>
    <xf numFmtId="0" fontId="34" fillId="73" borderId="0" applyNumberFormat="0" applyBorder="0" applyAlignment="0" applyProtection="0"/>
    <xf numFmtId="0" fontId="34" fillId="19" borderId="0" applyNumberFormat="0" applyBorder="0" applyAlignment="0" applyProtection="0"/>
    <xf numFmtId="0" fontId="34" fillId="22" borderId="0" applyNumberFormat="0" applyBorder="0" applyAlignment="0" applyProtection="0"/>
    <xf numFmtId="0" fontId="34" fillId="86" borderId="0" applyNumberFormat="0" applyBorder="0" applyAlignment="0" applyProtection="0"/>
    <xf numFmtId="0" fontId="34" fillId="86" borderId="0" applyNumberFormat="0" applyBorder="0" applyAlignment="0" applyProtection="0"/>
    <xf numFmtId="0" fontId="34" fillId="86" borderId="0" applyNumberFormat="0" applyBorder="0" applyAlignment="0" applyProtection="0"/>
    <xf numFmtId="0" fontId="34" fillId="71" borderId="0" applyNumberFormat="0" applyBorder="0" applyAlignment="0" applyProtection="0"/>
    <xf numFmtId="0" fontId="33" fillId="17" borderId="0" applyNumberFormat="0" applyBorder="0" applyAlignment="0" applyProtection="0"/>
    <xf numFmtId="0" fontId="34" fillId="17"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87" borderId="0" applyNumberFormat="0" applyBorder="0" applyAlignment="0" applyProtection="0"/>
    <xf numFmtId="0" fontId="33" fillId="23" borderId="0" applyNumberFormat="0" applyBorder="0" applyAlignment="0" applyProtection="0"/>
    <xf numFmtId="0" fontId="34" fillId="23" borderId="0" applyNumberFormat="0" applyBorder="0" applyAlignment="0" applyProtection="0"/>
    <xf numFmtId="0" fontId="34" fillId="87" borderId="0" applyNumberFormat="0" applyBorder="0" applyAlignment="0" applyProtection="0"/>
    <xf numFmtId="0" fontId="34" fillId="87" borderId="0" applyNumberFormat="0" applyBorder="0" applyAlignment="0" applyProtection="0"/>
    <xf numFmtId="0" fontId="34" fillId="87" borderId="0" applyNumberFormat="0" applyBorder="0" applyAlignment="0" applyProtection="0"/>
    <xf numFmtId="0" fontId="34" fillId="25" borderId="0" applyNumberFormat="0" applyBorder="0" applyAlignment="0" applyProtection="0"/>
    <xf numFmtId="0" fontId="34" fillId="88" borderId="0" applyNumberFormat="0" applyBorder="0" applyProtection="0">
      <alignment horizontal="left"/>
    </xf>
    <xf numFmtId="0" fontId="34" fillId="88" borderId="0" applyNumberFormat="0" applyBorder="0" applyProtection="0">
      <alignment horizontal="left"/>
    </xf>
    <xf numFmtId="0" fontId="34" fillId="88" borderId="0" applyNumberFormat="0" applyBorder="0" applyProtection="0">
      <alignment horizontal="left"/>
    </xf>
    <xf numFmtId="0" fontId="34" fillId="88" borderId="0" applyNumberFormat="0" applyBorder="0" applyProtection="0">
      <alignment horizontal="left"/>
    </xf>
    <xf numFmtId="0" fontId="34" fillId="89" borderId="0" applyNumberFormat="0" applyBorder="0" applyProtection="0">
      <alignment horizontal="left"/>
    </xf>
    <xf numFmtId="0" fontId="34" fillId="26" borderId="0" applyNumberFormat="0" applyBorder="0" applyAlignment="0" applyProtection="0"/>
    <xf numFmtId="0" fontId="34" fillId="68" borderId="0" applyNumberFormat="0" applyBorder="0" applyProtection="0">
      <alignment horizontal="left"/>
    </xf>
    <xf numFmtId="0" fontId="34" fillId="68" borderId="0" applyNumberFormat="0" applyBorder="0" applyProtection="0">
      <alignment horizontal="left"/>
    </xf>
    <xf numFmtId="0" fontId="34" fillId="68" borderId="0" applyNumberFormat="0" applyBorder="0" applyProtection="0">
      <alignment horizontal="left"/>
    </xf>
    <xf numFmtId="0" fontId="34" fillId="68" borderId="0" applyNumberFormat="0" applyBorder="0" applyProtection="0">
      <alignment horizontal="left"/>
    </xf>
    <xf numFmtId="0" fontId="34" fillId="83" borderId="0" applyNumberFormat="0" applyBorder="0" applyProtection="0">
      <alignment horizontal="left"/>
    </xf>
    <xf numFmtId="0" fontId="34" fillId="27" borderId="0" applyNumberFormat="0" applyBorder="0" applyAlignment="0" applyProtection="0"/>
    <xf numFmtId="0" fontId="34" fillId="90" borderId="0" applyNumberFormat="0" applyBorder="0" applyProtection="0">
      <alignment horizontal="left"/>
    </xf>
    <xf numFmtId="0" fontId="34" fillId="90" borderId="0" applyNumberFormat="0" applyBorder="0" applyProtection="0">
      <alignment horizontal="left"/>
    </xf>
    <xf numFmtId="0" fontId="34" fillId="90" borderId="0" applyNumberFormat="0" applyBorder="0" applyProtection="0">
      <alignment horizontal="left"/>
    </xf>
    <xf numFmtId="0" fontId="34" fillId="90" borderId="0" applyNumberFormat="0" applyBorder="0" applyProtection="0">
      <alignment horizontal="left"/>
    </xf>
    <xf numFmtId="0" fontId="34" fillId="91" borderId="0" applyNumberFormat="0" applyBorder="0" applyProtection="0">
      <alignment horizontal="left"/>
    </xf>
    <xf numFmtId="0" fontId="34" fillId="19" borderId="0" applyNumberFormat="0" applyBorder="0" applyAlignment="0" applyProtection="0"/>
    <xf numFmtId="0" fontId="34" fillId="92" borderId="0" applyNumberFormat="0" applyBorder="0" applyProtection="0">
      <alignment horizontal="left"/>
    </xf>
    <xf numFmtId="0" fontId="34" fillId="92" borderId="0" applyNumberFormat="0" applyBorder="0" applyProtection="0">
      <alignment horizontal="left"/>
    </xf>
    <xf numFmtId="0" fontId="34" fillId="92" borderId="0" applyNumberFormat="0" applyBorder="0" applyProtection="0">
      <alignment horizontal="left"/>
    </xf>
    <xf numFmtId="0" fontId="34" fillId="92" borderId="0" applyNumberFormat="0" applyBorder="0" applyProtection="0">
      <alignment horizontal="left"/>
    </xf>
    <xf numFmtId="0" fontId="34" fillId="73" borderId="0" applyNumberFormat="0" applyBorder="0" applyProtection="0">
      <alignment horizontal="left"/>
    </xf>
    <xf numFmtId="0" fontId="34" fillId="17" borderId="0" applyNumberFormat="0" applyBorder="0" applyAlignment="0" applyProtection="0"/>
    <xf numFmtId="0" fontId="34" fillId="88" borderId="0" applyNumberFormat="0" applyBorder="0" applyProtection="0">
      <alignment horizontal="left"/>
    </xf>
    <xf numFmtId="0" fontId="34" fillId="88" borderId="0" applyNumberFormat="0" applyBorder="0" applyProtection="0">
      <alignment horizontal="left"/>
    </xf>
    <xf numFmtId="0" fontId="34" fillId="88" borderId="0" applyNumberFormat="0" applyBorder="0" applyProtection="0">
      <alignment horizontal="left"/>
    </xf>
    <xf numFmtId="0" fontId="34" fillId="88" borderId="0" applyNumberFormat="0" applyBorder="0" applyProtection="0">
      <alignment horizontal="left"/>
    </xf>
    <xf numFmtId="0" fontId="34" fillId="71" borderId="0" applyNumberFormat="0" applyBorder="0" applyProtection="0">
      <alignment horizontal="left"/>
    </xf>
    <xf numFmtId="0" fontId="34" fillId="23" borderId="0" applyNumberFormat="0" applyBorder="0" applyAlignment="0" applyProtection="0"/>
    <xf numFmtId="0" fontId="34" fillId="68" borderId="0" applyNumberFormat="0" applyBorder="0" applyProtection="0">
      <alignment horizontal="left"/>
    </xf>
    <xf numFmtId="0" fontId="34" fillId="68" borderId="0" applyNumberFormat="0" applyBorder="0" applyProtection="0">
      <alignment horizontal="left"/>
    </xf>
    <xf numFmtId="0" fontId="34" fillId="68" borderId="0" applyNumberFormat="0" applyBorder="0" applyProtection="0">
      <alignment horizontal="left"/>
    </xf>
    <xf numFmtId="0" fontId="34" fillId="68" borderId="0" applyNumberFormat="0" applyBorder="0" applyProtection="0">
      <alignment horizontal="left"/>
    </xf>
    <xf numFmtId="0" fontId="34" fillId="93" borderId="0" applyNumberFormat="0" applyBorder="0" applyProtection="0">
      <alignment horizontal="left"/>
    </xf>
    <xf numFmtId="0" fontId="50" fillId="4" borderId="15" applyNumberFormat="0" applyAlignment="0" applyProtection="0"/>
    <xf numFmtId="0" fontId="147" fillId="51" borderId="15" applyNumberFormat="0" applyProtection="0">
      <alignment horizontal="left"/>
    </xf>
    <xf numFmtId="0" fontId="147" fillId="51" borderId="15" applyNumberFormat="0" applyProtection="0">
      <alignment horizontal="left"/>
    </xf>
    <xf numFmtId="0" fontId="147" fillId="51" borderId="15" applyNumberFormat="0" applyProtection="0">
      <alignment horizontal="left"/>
    </xf>
    <xf numFmtId="0" fontId="147" fillId="51" borderId="15" applyNumberFormat="0" applyProtection="0">
      <alignment horizontal="left"/>
    </xf>
    <xf numFmtId="0" fontId="50" fillId="58" borderId="15" applyNumberFormat="0" applyProtection="0">
      <alignment horizontal="left"/>
    </xf>
    <xf numFmtId="0" fontId="43" fillId="4" borderId="15" applyNumberFormat="0" applyAlignment="0" applyProtection="0"/>
    <xf numFmtId="0" fontId="50" fillId="35" borderId="15" applyNumberFormat="0" applyAlignment="0" applyProtection="0"/>
    <xf numFmtId="0" fontId="50" fillId="4" borderId="15" applyNumberFormat="0" applyAlignment="0" applyProtection="0"/>
    <xf numFmtId="0" fontId="50" fillId="63" borderId="15" applyNumberFormat="0" applyAlignment="0" applyProtection="0"/>
    <xf numFmtId="0" fontId="50" fillId="63" borderId="15" applyNumberFormat="0" applyAlignment="0" applyProtection="0"/>
    <xf numFmtId="9" fontId="51" fillId="0" borderId="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146" fillId="0" borderId="0"/>
    <xf numFmtId="0" fontId="52" fillId="43" borderId="22" applyNumberFormat="0" applyAlignment="0" applyProtection="0"/>
    <xf numFmtId="0" fontId="46" fillId="11" borderId="22" applyNumberFormat="0" applyAlignment="0" applyProtection="0"/>
    <xf numFmtId="0" fontId="52" fillId="61" borderId="22" applyNumberFormat="0" applyAlignment="0" applyProtection="0"/>
    <xf numFmtId="0" fontId="52" fillId="11" borderId="22" applyNumberFormat="0" applyAlignment="0" applyProtection="0"/>
    <xf numFmtId="0" fontId="52" fillId="3" borderId="22" applyNumberFormat="0" applyAlignment="0" applyProtection="0"/>
    <xf numFmtId="0" fontId="52" fillId="43" borderId="22" applyNumberFormat="0" applyAlignment="0" applyProtection="0"/>
    <xf numFmtId="0" fontId="52" fillId="43" borderId="22" applyNumberFormat="0" applyAlignment="0" applyProtection="0"/>
    <xf numFmtId="0" fontId="52" fillId="43" borderId="22" applyNumberFormat="0" applyAlignment="0" applyProtection="0"/>
    <xf numFmtId="0" fontId="53" fillId="43" borderId="15" applyNumberFormat="0" applyAlignment="0" applyProtection="0"/>
    <xf numFmtId="0" fontId="36" fillId="11" borderId="15" applyNumberFormat="0" applyAlignment="0" applyProtection="0"/>
    <xf numFmtId="0" fontId="53" fillId="61" borderId="15" applyNumberFormat="0" applyAlignment="0" applyProtection="0"/>
    <xf numFmtId="0" fontId="53" fillId="11" borderId="15" applyNumberFormat="0" applyAlignment="0" applyProtection="0"/>
    <xf numFmtId="0" fontId="53" fillId="3" borderId="15" applyNumberFormat="0" applyAlignment="0" applyProtection="0"/>
    <xf numFmtId="0" fontId="53" fillId="43" borderId="15" applyNumberFormat="0" applyAlignment="0" applyProtection="0"/>
    <xf numFmtId="0" fontId="53" fillId="43" borderId="15" applyNumberFormat="0" applyAlignment="0" applyProtection="0"/>
    <xf numFmtId="0" fontId="53" fillId="43" borderId="15" applyNumberFormat="0" applyAlignment="0" applyProtection="0"/>
    <xf numFmtId="0" fontId="116" fillId="0" borderId="0" applyNumberFormat="0" applyFill="0" applyBorder="0" applyAlignment="0" applyProtection="0"/>
    <xf numFmtId="184" fontId="22" fillId="0" borderId="0" applyFont="0" applyFill="0" applyBorder="0" applyAlignment="0" applyProtection="0"/>
    <xf numFmtId="212" fontId="22" fillId="0" borderId="0" applyFill="0" applyBorder="0" applyAlignment="0" applyProtection="0"/>
    <xf numFmtId="184" fontId="22" fillId="0" borderId="0" applyFont="0" applyFill="0" applyBorder="0" applyAlignment="0" applyProtection="0"/>
    <xf numFmtId="184" fontId="111" fillId="0" borderId="0" applyFont="0" applyFill="0" applyBorder="0" applyAlignment="0" applyProtection="0"/>
    <xf numFmtId="169" fontId="21" fillId="0" borderId="0" applyFont="0" applyFill="0" applyBorder="0" applyAlignment="0" applyProtection="0"/>
    <xf numFmtId="0" fontId="66" fillId="9" borderId="0" applyNumberFormat="0" applyBorder="0" applyAlignment="0" applyProtection="0"/>
    <xf numFmtId="0" fontId="148" fillId="53" borderId="0" applyNumberFormat="0" applyBorder="0" applyProtection="0">
      <alignment horizontal="left"/>
    </xf>
    <xf numFmtId="0" fontId="148" fillId="53" borderId="0" applyNumberFormat="0" applyBorder="0" applyProtection="0">
      <alignment horizontal="left"/>
    </xf>
    <xf numFmtId="0" fontId="148" fillId="53" borderId="0" applyNumberFormat="0" applyBorder="0" applyProtection="0">
      <alignment horizontal="left"/>
    </xf>
    <xf numFmtId="0" fontId="148" fillId="53" borderId="0" applyNumberFormat="0" applyBorder="0" applyProtection="0">
      <alignment horizontal="left"/>
    </xf>
    <xf numFmtId="0" fontId="66" fillId="37" borderId="0" applyNumberFormat="0" applyBorder="0" applyProtection="0">
      <alignment horizontal="left"/>
    </xf>
    <xf numFmtId="0" fontId="149" fillId="0" borderId="40" applyNumberFormat="0" applyFill="0" applyProtection="0">
      <alignment horizontal="left"/>
    </xf>
    <xf numFmtId="0" fontId="149" fillId="0" borderId="40" applyNumberFormat="0" applyFill="0" applyProtection="0">
      <alignment horizontal="left"/>
    </xf>
    <xf numFmtId="0" fontId="149" fillId="0" borderId="40" applyNumberFormat="0" applyFill="0" applyProtection="0">
      <alignment horizontal="left"/>
    </xf>
    <xf numFmtId="0" fontId="149" fillId="0" borderId="40" applyNumberFormat="0" applyFill="0" applyProtection="0">
      <alignment horizontal="left"/>
    </xf>
    <xf numFmtId="0" fontId="163" fillId="0" borderId="17" applyNumberFormat="0" applyFill="0" applyAlignment="0" applyProtection="0"/>
    <xf numFmtId="0" fontId="163" fillId="0" borderId="17" applyNumberFormat="0" applyFill="0" applyAlignment="0" applyProtection="0"/>
    <xf numFmtId="0" fontId="150" fillId="0" borderId="41" applyNumberFormat="0" applyFill="0" applyProtection="0">
      <alignment horizontal="left"/>
    </xf>
    <xf numFmtId="0" fontId="150" fillId="0" borderId="41" applyNumberFormat="0" applyFill="0" applyProtection="0">
      <alignment horizontal="left"/>
    </xf>
    <xf numFmtId="0" fontId="150" fillId="0" borderId="41" applyNumberFormat="0" applyFill="0" applyProtection="0">
      <alignment horizontal="left"/>
    </xf>
    <xf numFmtId="0" fontId="150" fillId="0" borderId="41" applyNumberFormat="0" applyFill="0" applyProtection="0">
      <alignment horizontal="left"/>
    </xf>
    <xf numFmtId="0" fontId="164" fillId="0" borderId="18" applyNumberFormat="0" applyFill="0" applyAlignment="0" applyProtection="0"/>
    <xf numFmtId="0" fontId="164" fillId="0" borderId="18" applyNumberFormat="0" applyFill="0" applyAlignment="0" applyProtection="0"/>
    <xf numFmtId="0" fontId="151" fillId="0" borderId="42" applyNumberFormat="0" applyFill="0" applyProtection="0">
      <alignment horizontal="left"/>
    </xf>
    <xf numFmtId="0" fontId="151" fillId="0" borderId="42" applyNumberFormat="0" applyFill="0" applyProtection="0">
      <alignment horizontal="left"/>
    </xf>
    <xf numFmtId="0" fontId="151" fillId="0" borderId="42" applyNumberFormat="0" applyFill="0" applyProtection="0">
      <alignment horizontal="left"/>
    </xf>
    <xf numFmtId="0" fontId="151" fillId="0" borderId="42" applyNumberFormat="0" applyFill="0" applyProtection="0">
      <alignment horizontal="left"/>
    </xf>
    <xf numFmtId="0" fontId="165" fillId="0" borderId="19" applyNumberFormat="0" applyFill="0" applyAlignment="0" applyProtection="0"/>
    <xf numFmtId="0" fontId="165" fillId="0" borderId="19" applyNumberFormat="0" applyFill="0" applyAlignment="0" applyProtection="0"/>
    <xf numFmtId="0" fontId="151" fillId="0" borderId="0" applyNumberFormat="0" applyFill="0" applyBorder="0" applyProtection="0">
      <alignment horizontal="left"/>
    </xf>
    <xf numFmtId="0" fontId="151" fillId="0" borderId="0" applyNumberFormat="0" applyFill="0" applyBorder="0" applyProtection="0">
      <alignment horizontal="left"/>
    </xf>
    <xf numFmtId="0" fontId="151" fillId="0" borderId="0" applyNumberFormat="0" applyFill="0" applyBorder="0" applyProtection="0">
      <alignment horizontal="left"/>
    </xf>
    <xf numFmtId="0" fontId="151" fillId="0" borderId="0" applyNumberFormat="0" applyFill="0" applyBorder="0" applyProtection="0">
      <alignment horizontal="left"/>
    </xf>
    <xf numFmtId="0" fontId="165" fillId="0" borderId="0" applyNumberFormat="0" applyFill="0" applyBorder="0" applyAlignment="0" applyProtection="0"/>
    <xf numFmtId="0" fontId="165" fillId="0" borderId="0" applyNumberFormat="0" applyFill="0" applyBorder="0" applyAlignment="0" applyProtection="0"/>
    <xf numFmtId="0" fontId="11" fillId="0" borderId="0"/>
    <xf numFmtId="0" fontId="11" fillId="0" borderId="0"/>
    <xf numFmtId="0" fontId="11" fillId="0" borderId="0"/>
    <xf numFmtId="0" fontId="11" fillId="0" borderId="0"/>
    <xf numFmtId="0" fontId="32" fillId="0" borderId="0"/>
    <xf numFmtId="0" fontId="64" fillId="0" borderId="20" applyNumberFormat="0" applyFill="0" applyAlignment="0" applyProtection="0"/>
    <xf numFmtId="0" fontId="65" fillId="0" borderId="43" applyNumberFormat="0" applyFill="0" applyProtection="0">
      <alignment horizontal="left"/>
    </xf>
    <xf numFmtId="0" fontId="65" fillId="0" borderId="43" applyNumberFormat="0" applyFill="0" applyProtection="0">
      <alignment horizontal="left"/>
    </xf>
    <xf numFmtId="0" fontId="65" fillId="0" borderId="43" applyNumberFormat="0" applyFill="0" applyProtection="0">
      <alignment horizontal="left"/>
    </xf>
    <xf numFmtId="0" fontId="65" fillId="0" borderId="43" applyNumberFormat="0" applyFill="0" applyProtection="0">
      <alignment horizontal="left"/>
    </xf>
    <xf numFmtId="0" fontId="64" fillId="0" borderId="20" applyNumberFormat="0" applyFill="0" applyProtection="0">
      <alignment horizontal="left"/>
    </xf>
    <xf numFmtId="0" fontId="57" fillId="0" borderId="23" applyNumberFormat="0" applyFill="0" applyAlignment="0" applyProtection="0"/>
    <xf numFmtId="0" fontId="48" fillId="0" borderId="26"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8" fillId="24" borderId="16" applyNumberFormat="0" applyAlignment="0" applyProtection="0"/>
    <xf numFmtId="0" fontId="58" fillId="76" borderId="44" applyNumberFormat="0" applyProtection="0">
      <alignment horizontal="left"/>
    </xf>
    <xf numFmtId="0" fontId="58" fillId="76" borderId="44" applyNumberFormat="0" applyProtection="0">
      <alignment horizontal="left"/>
    </xf>
    <xf numFmtId="0" fontId="58" fillId="76" borderId="44" applyNumberFormat="0" applyProtection="0">
      <alignment horizontal="left"/>
    </xf>
    <xf numFmtId="0" fontId="58" fillId="76" borderId="44" applyNumberFormat="0" applyProtection="0">
      <alignment horizontal="left"/>
    </xf>
    <xf numFmtId="0" fontId="58" fillId="94" borderId="16" applyNumberFormat="0" applyProtection="0">
      <alignment horizontal="left"/>
    </xf>
    <xf numFmtId="0" fontId="37" fillId="24" borderId="16" applyNumberFormat="0" applyAlignment="0" applyProtection="0"/>
    <xf numFmtId="0" fontId="58" fillId="95" borderId="16" applyNumberFormat="0" applyAlignment="0" applyProtection="0"/>
    <xf numFmtId="0" fontId="58" fillId="24" borderId="16" applyNumberFormat="0" applyAlignment="0" applyProtection="0"/>
    <xf numFmtId="0" fontId="58" fillId="95" borderId="16" applyNumberFormat="0" applyAlignment="0" applyProtection="0"/>
    <xf numFmtId="0" fontId="58" fillId="95" borderId="16" applyNumberFormat="0" applyAlignment="0" applyProtection="0"/>
    <xf numFmtId="0" fontId="59" fillId="0" borderId="0" applyNumberFormat="0" applyFill="0" applyBorder="0" applyAlignment="0" applyProtection="0"/>
    <xf numFmtId="0" fontId="152" fillId="0" borderId="0" applyNumberFormat="0" applyFill="0" applyBorder="0" applyProtection="0">
      <alignment horizontal="left"/>
    </xf>
    <xf numFmtId="0" fontId="152" fillId="0" borderId="0" applyNumberFormat="0" applyFill="0" applyBorder="0" applyProtection="0">
      <alignment horizontal="left"/>
    </xf>
    <xf numFmtId="0" fontId="152" fillId="0" borderId="0" applyNumberFormat="0" applyFill="0" applyBorder="0" applyProtection="0">
      <alignment horizontal="left"/>
    </xf>
    <xf numFmtId="0" fontId="152" fillId="0" borderId="0" applyNumberFormat="0" applyFill="0" applyBorder="0" applyProtection="0">
      <alignment horizontal="left"/>
    </xf>
    <xf numFmtId="0" fontId="59" fillId="0" borderId="0" applyNumberFormat="0" applyFill="0" applyBorder="0" applyProtection="0">
      <alignment horizontal="left"/>
    </xf>
    <xf numFmtId="0" fontId="153"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60" fillId="63" borderId="0" applyNumberFormat="0" applyBorder="0" applyAlignment="0" applyProtection="0"/>
    <xf numFmtId="0" fontId="45" fillId="13" borderId="0" applyNumberFormat="0" applyBorder="0" applyAlignment="0" applyProtection="0"/>
    <xf numFmtId="0" fontId="60" fillId="13" borderId="0" applyNumberFormat="0" applyBorder="0" applyAlignment="0" applyProtection="0"/>
    <xf numFmtId="0" fontId="60" fillId="63" borderId="0" applyNumberFormat="0" applyBorder="0" applyAlignment="0" applyProtection="0"/>
    <xf numFmtId="0" fontId="60" fillId="63" borderId="0" applyNumberFormat="0" applyBorder="0" applyAlignment="0" applyProtection="0"/>
    <xf numFmtId="0" fontId="157" fillId="63" borderId="0" applyNumberFormat="0" applyBorder="0" applyAlignment="0" applyProtection="0"/>
    <xf numFmtId="0" fontId="157" fillId="63" borderId="0" applyNumberFormat="0" applyBorder="0" applyAlignment="0" applyProtection="0"/>
    <xf numFmtId="0" fontId="53" fillId="11" borderId="15" applyNumberFormat="0" applyAlignment="0" applyProtection="0"/>
    <xf numFmtId="0" fontId="155" fillId="54" borderId="15" applyNumberFormat="0" applyProtection="0">
      <alignment horizontal="left"/>
    </xf>
    <xf numFmtId="0" fontId="155" fillId="54" borderId="15" applyNumberFormat="0" applyProtection="0">
      <alignment horizontal="left"/>
    </xf>
    <xf numFmtId="0" fontId="155" fillId="54" borderId="15" applyNumberFormat="0" applyProtection="0">
      <alignment horizontal="left"/>
    </xf>
    <xf numFmtId="0" fontId="155" fillId="54" borderId="15" applyNumberFormat="0" applyProtection="0">
      <alignment horizontal="left"/>
    </xf>
    <xf numFmtId="0" fontId="53" fillId="69" borderId="15" applyNumberFormat="0" applyProtection="0">
      <alignment horizontal="left"/>
    </xf>
    <xf numFmtId="0" fontId="166" fillId="0" borderId="0"/>
    <xf numFmtId="0" fontId="21"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2" fillId="0" borderId="0"/>
    <xf numFmtId="0" fontId="22" fillId="0" borderId="0"/>
    <xf numFmtId="0" fontId="22" fillId="0" borderId="0"/>
    <xf numFmtId="0" fontId="51" fillId="0" borderId="0"/>
    <xf numFmtId="0" fontId="21" fillId="0" borderId="0"/>
    <xf numFmtId="0" fontId="21" fillId="0" borderId="0"/>
    <xf numFmtId="0" fontId="21" fillId="0" borderId="0"/>
    <xf numFmtId="0" fontId="21" fillId="0" borderId="0"/>
    <xf numFmtId="0" fontId="11" fillId="0" borderId="0"/>
    <xf numFmtId="0" fontId="11" fillId="0" borderId="0"/>
    <xf numFmtId="0" fontId="11" fillId="0" borderId="0"/>
    <xf numFmtId="0" fontId="11" fillId="0" borderId="0"/>
    <xf numFmtId="0" fontId="51" fillId="0" borderId="0"/>
    <xf numFmtId="0" fontId="5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9" fillId="0" borderId="0"/>
    <xf numFmtId="0" fontId="30" fillId="0" borderId="0"/>
    <xf numFmtId="0" fontId="22" fillId="0" borderId="0"/>
    <xf numFmtId="0" fontId="21" fillId="0" borderId="0"/>
    <xf numFmtId="0" fontId="31" fillId="0" borderId="0"/>
    <xf numFmtId="0" fontId="22" fillId="0" borderId="0"/>
    <xf numFmtId="0" fontId="22" fillId="0" borderId="0"/>
    <xf numFmtId="0" fontId="21" fillId="0" borderId="0"/>
    <xf numFmtId="0" fontId="2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2" fillId="0" borderId="0"/>
    <xf numFmtId="0" fontId="93" fillId="0" borderId="0"/>
    <xf numFmtId="0" fontId="9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xf numFmtId="0" fontId="51" fillId="0" borderId="0"/>
    <xf numFmtId="0" fontId="2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0" fillId="0" borderId="0"/>
    <xf numFmtId="0" fontId="21" fillId="0" borderId="0"/>
    <xf numFmtId="0" fontId="31" fillId="0" borderId="0"/>
    <xf numFmtId="0" fontId="31" fillId="0" borderId="0"/>
    <xf numFmtId="0" fontId="31" fillId="0" borderId="0"/>
    <xf numFmtId="0" fontId="21"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31" fillId="0" borderId="0"/>
    <xf numFmtId="0" fontId="11" fillId="0" borderId="0"/>
    <xf numFmtId="0" fontId="11" fillId="0" borderId="0"/>
    <xf numFmtId="0" fontId="11" fillId="0" borderId="0"/>
    <xf numFmtId="0" fontId="11" fillId="0" borderId="0"/>
    <xf numFmtId="0" fontId="31" fillId="0" borderId="0"/>
    <xf numFmtId="0" fontId="21" fillId="0" borderId="0"/>
    <xf numFmtId="0" fontId="11" fillId="0" borderId="0"/>
    <xf numFmtId="0" fontId="11" fillId="0" borderId="0"/>
    <xf numFmtId="0" fontId="11" fillId="0" borderId="0"/>
    <xf numFmtId="0" fontId="11" fillId="0" borderId="0"/>
    <xf numFmtId="0" fontId="121" fillId="0" borderId="0">
      <alignment horizontal="left"/>
    </xf>
    <xf numFmtId="0" fontId="22" fillId="0" borderId="0"/>
    <xf numFmtId="0" fontId="51" fillId="0" borderId="0"/>
    <xf numFmtId="0" fontId="31" fillId="0" borderId="0"/>
    <xf numFmtId="0" fontId="11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applyNumberFormat="0" applyFont="0" applyFill="0" applyBorder="0" applyAlignment="0" applyProtection="0">
      <alignment vertical="top"/>
    </xf>
    <xf numFmtId="0" fontId="11" fillId="0" borderId="0"/>
    <xf numFmtId="0" fontId="22" fillId="0" borderId="0" applyNumberFormat="0" applyFont="0" applyFill="0" applyBorder="0" applyAlignment="0" applyProtection="0">
      <alignment vertical="top"/>
    </xf>
    <xf numFmtId="0" fontId="21" fillId="0" borderId="0"/>
    <xf numFmtId="0" fontId="22" fillId="0" borderId="0"/>
    <xf numFmtId="0" fontId="11" fillId="0" borderId="0"/>
    <xf numFmtId="0" fontId="30" fillId="0" borderId="0"/>
    <xf numFmtId="0" fontId="31" fillId="0" borderId="0"/>
    <xf numFmtId="0" fontId="167" fillId="0" borderId="0"/>
    <xf numFmtId="0" fontId="11" fillId="0" borderId="0"/>
    <xf numFmtId="0" fontId="11" fillId="0" borderId="0"/>
    <xf numFmtId="0" fontId="11" fillId="0" borderId="0"/>
    <xf numFmtId="0" fontId="11" fillId="0" borderId="0"/>
    <xf numFmtId="0" fontId="22" fillId="0" borderId="0"/>
    <xf numFmtId="0" fontId="129" fillId="0" borderId="0"/>
    <xf numFmtId="0" fontId="11" fillId="0" borderId="0"/>
    <xf numFmtId="0" fontId="21" fillId="0" borderId="0"/>
    <xf numFmtId="0" fontId="11" fillId="0" borderId="0"/>
    <xf numFmtId="0" fontId="22" fillId="0" borderId="0"/>
    <xf numFmtId="0" fontId="21" fillId="0" borderId="0"/>
    <xf numFmtId="0" fontId="57" fillId="0" borderId="26" applyNumberFormat="0" applyFill="0" applyAlignment="0" applyProtection="0"/>
    <xf numFmtId="0" fontId="57" fillId="0" borderId="45" applyNumberFormat="0" applyFill="0" applyProtection="0">
      <alignment horizontal="left"/>
    </xf>
    <xf numFmtId="0" fontId="57" fillId="0" borderId="45" applyNumberFormat="0" applyFill="0" applyProtection="0">
      <alignment horizontal="left"/>
    </xf>
    <xf numFmtId="0" fontId="57" fillId="0" borderId="45" applyNumberFormat="0" applyFill="0" applyProtection="0">
      <alignment horizontal="left"/>
    </xf>
    <xf numFmtId="0" fontId="57" fillId="0" borderId="45" applyNumberFormat="0" applyFill="0" applyProtection="0">
      <alignment horizontal="left"/>
    </xf>
    <xf numFmtId="0" fontId="57" fillId="0" borderId="26" applyNumberFormat="0" applyFill="0" applyProtection="0">
      <alignment horizontal="left"/>
    </xf>
    <xf numFmtId="0" fontId="62" fillId="45" borderId="0" applyNumberFormat="0" applyBorder="0" applyAlignment="0" applyProtection="0"/>
    <xf numFmtId="0" fontId="156" fillId="8" borderId="0" applyNumberFormat="0" applyBorder="0" applyAlignment="0" applyProtection="0"/>
    <xf numFmtId="0" fontId="62" fillId="8"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8" borderId="0" applyNumberFormat="0" applyBorder="0" applyAlignment="0" applyProtection="0"/>
    <xf numFmtId="0" fontId="62" fillId="96" borderId="0" applyNumberFormat="0" applyBorder="0" applyProtection="0">
      <alignment horizontal="left"/>
    </xf>
    <xf numFmtId="0" fontId="62" fillId="96" borderId="0" applyNumberFormat="0" applyBorder="0" applyProtection="0">
      <alignment horizontal="left"/>
    </xf>
    <xf numFmtId="0" fontId="62" fillId="96" borderId="0" applyNumberFormat="0" applyBorder="0" applyProtection="0">
      <alignment horizontal="left"/>
    </xf>
    <xf numFmtId="0" fontId="62" fillId="96" borderId="0" applyNumberFormat="0" applyBorder="0" applyProtection="0">
      <alignment horizontal="left"/>
    </xf>
    <xf numFmtId="0" fontId="62" fillId="52" borderId="0" applyNumberFormat="0" applyBorder="0" applyProtection="0">
      <alignment horizontal="left"/>
    </xf>
    <xf numFmtId="0" fontId="63" fillId="0" borderId="0" applyNumberFormat="0" applyFill="0" applyBorder="0" applyAlignment="0" applyProtection="0"/>
    <xf numFmtId="0" fontId="38"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209" fontId="160" fillId="0" borderId="0" applyBorder="0">
      <alignment horizontal="center" vertical="center" wrapText="1"/>
      <protection locked="0"/>
    </xf>
    <xf numFmtId="0" fontId="21" fillId="5" borderId="21" applyNumberFormat="0" applyFont="0" applyAlignment="0" applyProtection="0"/>
    <xf numFmtId="0" fontId="21" fillId="5" borderId="21" applyNumberFormat="0" applyFont="0" applyAlignment="0" applyProtection="0"/>
    <xf numFmtId="0" fontId="51" fillId="38" borderId="21" applyNumberFormat="0" applyAlignment="0" applyProtection="0"/>
    <xf numFmtId="0" fontId="32" fillId="5" borderId="21" applyNumberFormat="0" applyFont="0" applyAlignment="0" applyProtection="0"/>
    <xf numFmtId="0" fontId="31" fillId="38" borderId="21" applyNumberFormat="0" applyAlignment="0" applyProtection="0"/>
    <xf numFmtId="0" fontId="21" fillId="5" borderId="21" applyNumberFormat="0" applyFont="0" applyAlignment="0" applyProtection="0"/>
    <xf numFmtId="0" fontId="31" fillId="5" borderId="21" applyNumberFormat="0" applyFont="0" applyAlignment="0" applyProtection="0"/>
    <xf numFmtId="0" fontId="51" fillId="38" borderId="21" applyNumberFormat="0" applyAlignment="0" applyProtection="0"/>
    <xf numFmtId="0" fontId="51" fillId="38" borderId="21" applyNumberFormat="0" applyAlignment="0" applyProtection="0"/>
    <xf numFmtId="0" fontId="22" fillId="38" borderId="21" applyNumberFormat="0" applyAlignment="0" applyProtection="0"/>
    <xf numFmtId="0" fontId="22" fillId="38" borderId="21" applyNumberFormat="0" applyAlignment="0" applyProtection="0"/>
    <xf numFmtId="0" fontId="21" fillId="5" borderId="21" applyNumberFormat="0" applyFont="0" applyAlignment="0" applyProtection="0"/>
    <xf numFmtId="0" fontId="121" fillId="70" borderId="21" applyNumberFormat="0" applyProtection="0">
      <alignment horizontal="left"/>
    </xf>
    <xf numFmtId="0" fontId="121" fillId="70" borderId="21" applyNumberFormat="0" applyProtection="0">
      <alignment horizontal="left"/>
    </xf>
    <xf numFmtId="0" fontId="121" fillId="70" borderId="21" applyNumberFormat="0" applyProtection="0">
      <alignment horizontal="left"/>
    </xf>
    <xf numFmtId="0" fontId="121" fillId="70" borderId="21" applyNumberFormat="0" applyProtection="0">
      <alignment horizontal="left"/>
    </xf>
    <xf numFmtId="0" fontId="121" fillId="97" borderId="21" applyNumberFormat="0" applyProtection="0">
      <alignment horizontal="left"/>
    </xf>
    <xf numFmtId="9" fontId="31" fillId="0" borderId="0" applyFont="0" applyFill="0" applyBorder="0" applyAlignment="0" applyProtection="0"/>
    <xf numFmtId="9" fontId="31" fillId="0" borderId="0" applyFont="0" applyFill="0" applyBorder="0" applyAlignment="0" applyProtection="0"/>
    <xf numFmtId="9" fontId="22" fillId="0" borderId="0" applyFill="0" applyBorder="0" applyAlignment="0" applyProtection="0"/>
    <xf numFmtId="9" fontId="112" fillId="0" borderId="0" applyFont="0" applyFill="0" applyBorder="0" applyAlignment="0" applyProtection="0"/>
    <xf numFmtId="9" fontId="95" fillId="0" borderId="0"/>
    <xf numFmtId="9" fontId="22" fillId="0" borderId="0" applyBorder="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ill="0" applyBorder="0" applyAlignment="0" applyProtection="0"/>
    <xf numFmtId="9" fontId="109"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51" fillId="0" borderId="0" applyFill="0" applyBorder="0" applyAlignment="0" applyProtection="0"/>
    <xf numFmtId="9" fontId="21" fillId="0" borderId="0" applyFont="0" applyFill="0" applyBorder="0" applyAlignment="0" applyProtection="0"/>
    <xf numFmtId="9" fontId="22" fillId="0" borderId="0" applyFill="0" applyBorder="0" applyAlignment="0" applyProtection="0"/>
    <xf numFmtId="0" fontId="52" fillId="11" borderId="22" applyNumberFormat="0" applyAlignment="0" applyProtection="0"/>
    <xf numFmtId="0" fontId="52" fillId="69" borderId="22" applyNumberFormat="0" applyProtection="0">
      <alignment horizontal="left"/>
    </xf>
    <xf numFmtId="0" fontId="52" fillId="69" borderId="22" applyNumberFormat="0" applyProtection="0">
      <alignment horizontal="left"/>
    </xf>
    <xf numFmtId="0" fontId="52" fillId="61" borderId="22" applyNumberFormat="0" applyAlignment="0" applyProtection="0"/>
    <xf numFmtId="0" fontId="57" fillId="54" borderId="46" applyNumberFormat="0" applyProtection="0">
      <alignment horizontal="left"/>
    </xf>
    <xf numFmtId="0" fontId="57" fillId="54" borderId="46" applyNumberFormat="0" applyProtection="0">
      <alignment horizontal="left"/>
    </xf>
    <xf numFmtId="0" fontId="57" fillId="54" borderId="46" applyNumberFormat="0" applyProtection="0">
      <alignment horizontal="left"/>
    </xf>
    <xf numFmtId="0" fontId="57" fillId="54" borderId="46" applyNumberFormat="0" applyProtection="0">
      <alignment horizontal="left"/>
    </xf>
    <xf numFmtId="0" fontId="44" fillId="0" borderId="20" applyNumberFormat="0" applyFill="0" applyAlignment="0" applyProtection="0"/>
    <xf numFmtId="0" fontId="64" fillId="0" borderId="20" applyNumberFormat="0" applyFill="0" applyAlignment="0" applyProtection="0"/>
    <xf numFmtId="0" fontId="60" fillId="13" borderId="0" applyNumberFormat="0" applyBorder="0" applyAlignment="0" applyProtection="0"/>
    <xf numFmtId="0" fontId="157" fillId="70" borderId="0" applyNumberFormat="0" applyBorder="0" applyProtection="0">
      <alignment horizontal="left"/>
    </xf>
    <xf numFmtId="0" fontId="157" fillId="70" borderId="0" applyNumberFormat="0" applyBorder="0" applyProtection="0">
      <alignment horizontal="left"/>
    </xf>
    <xf numFmtId="0" fontId="157" fillId="70" borderId="0" applyNumberFormat="0" applyBorder="0" applyProtection="0">
      <alignment horizontal="left"/>
    </xf>
    <xf numFmtId="0" fontId="157" fillId="70" borderId="0" applyNumberFormat="0" applyBorder="0" applyProtection="0">
      <alignment horizontal="left"/>
    </xf>
    <xf numFmtId="0" fontId="60" fillId="98" borderId="0" applyNumberFormat="0" applyBorder="0" applyProtection="0">
      <alignment horizontal="left"/>
    </xf>
    <xf numFmtId="0" fontId="123" fillId="0" borderId="0"/>
    <xf numFmtId="0" fontId="123" fillId="0" borderId="0"/>
    <xf numFmtId="0" fontId="22" fillId="0" borderId="0"/>
    <xf numFmtId="0" fontId="158" fillId="0" borderId="1">
      <alignment vertical="center" wrapText="1"/>
    </xf>
    <xf numFmtId="0" fontId="21" fillId="0" borderId="0">
      <alignment vertical="justify"/>
    </xf>
    <xf numFmtId="0" fontId="65" fillId="0" borderId="0" applyNumberFormat="0" applyFill="0" applyBorder="0" applyAlignment="0" applyProtection="0"/>
    <xf numFmtId="0" fontId="65" fillId="0" borderId="0" applyNumberFormat="0" applyFill="0" applyBorder="0" applyProtection="0">
      <alignment horizontal="left"/>
    </xf>
    <xf numFmtId="0" fontId="65" fillId="0" borderId="0" applyNumberFormat="0" applyFill="0" applyBorder="0" applyProtection="0">
      <alignment horizontal="left"/>
    </xf>
    <xf numFmtId="0" fontId="65" fillId="0" borderId="0" applyNumberFormat="0" applyFill="0" applyBorder="0" applyProtection="0">
      <alignment horizontal="left"/>
    </xf>
    <xf numFmtId="0" fontId="65" fillId="0" borderId="0" applyNumberFormat="0" applyFill="0" applyBorder="0" applyProtection="0">
      <alignment horizontal="left"/>
    </xf>
    <xf numFmtId="0" fontId="65" fillId="0" borderId="0" applyNumberFormat="0" applyFill="0" applyBorder="0" applyProtection="0">
      <alignment horizontal="left"/>
    </xf>
    <xf numFmtId="0" fontId="63" fillId="0" borderId="0" applyNumberFormat="0" applyFill="0" applyBorder="0" applyAlignment="0" applyProtection="0"/>
    <xf numFmtId="0" fontId="63" fillId="0" borderId="0" applyNumberFormat="0" applyFill="0" applyBorder="0" applyProtection="0">
      <alignment horizontal="left"/>
    </xf>
    <xf numFmtId="0" fontId="63" fillId="0" borderId="0" applyNumberFormat="0" applyFill="0" applyBorder="0" applyProtection="0">
      <alignment horizontal="left"/>
    </xf>
    <xf numFmtId="0" fontId="63" fillId="0" borderId="0" applyNumberFormat="0" applyFill="0" applyBorder="0" applyProtection="0">
      <alignment horizontal="left"/>
    </xf>
    <xf numFmtId="0" fontId="63" fillId="0" borderId="0" applyNumberFormat="0" applyFill="0" applyBorder="0" applyProtection="0">
      <alignment horizontal="left"/>
    </xf>
    <xf numFmtId="0" fontId="63" fillId="0" borderId="0" applyNumberFormat="0" applyFill="0" applyBorder="0" applyProtection="0">
      <alignment horizontal="left"/>
    </xf>
    <xf numFmtId="0" fontId="49" fillId="0" borderId="0" applyNumberFormat="0" applyFill="0" applyBorder="0" applyAlignment="0" applyProtection="0"/>
    <xf numFmtId="0" fontId="65" fillId="0" borderId="0" applyNumberFormat="0" applyFill="0" applyBorder="0" applyAlignment="0" applyProtection="0"/>
    <xf numFmtId="164" fontId="159" fillId="0" borderId="0" applyFont="0" applyFill="0" applyBorder="0" applyAlignment="0" applyProtection="0"/>
    <xf numFmtId="165" fontId="15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8" fontId="31" fillId="0" borderId="0" applyFont="0" applyFill="0" applyBorder="0" applyAlignment="0" applyProtection="0"/>
    <xf numFmtId="165" fontId="22" fillId="0" borderId="0" applyFont="0" applyFill="0" applyBorder="0" applyAlignment="0" applyProtection="0"/>
    <xf numFmtId="211" fontId="51" fillId="0" borderId="0" applyFill="0" applyBorder="0" applyAlignment="0" applyProtection="0"/>
    <xf numFmtId="177" fontId="51" fillId="0" borderId="0" applyFill="0" applyBorder="0" applyAlignment="0" applyProtection="0"/>
    <xf numFmtId="165" fontId="31" fillId="0" borderId="0" applyFont="0" applyFill="0" applyBorder="0" applyAlignment="0" applyProtection="0"/>
    <xf numFmtId="165" fontId="22" fillId="0" borderId="0" applyFont="0" applyFill="0" applyBorder="0" applyAlignment="0" applyProtection="0"/>
    <xf numFmtId="177" fontId="22" fillId="0" borderId="0" applyFill="0" applyBorder="0" applyAlignment="0" applyProtection="0"/>
    <xf numFmtId="177" fontId="51" fillId="0" borderId="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208" fontId="22" fillId="0" borderId="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86" fontId="51" fillId="0" borderId="0" applyFill="0" applyBorder="0" applyAlignment="0" applyProtection="0"/>
    <xf numFmtId="171" fontId="21" fillId="0" borderId="0" applyFont="0" applyFill="0" applyBorder="0" applyAlignment="0" applyProtection="0"/>
    <xf numFmtId="210" fontId="51" fillId="0" borderId="0" applyFill="0" applyBorder="0" applyAlignment="0" applyProtection="0"/>
    <xf numFmtId="186" fontId="51" fillId="0" borderId="0" applyFill="0" applyBorder="0" applyAlignment="0" applyProtection="0"/>
    <xf numFmtId="186" fontId="22" fillId="0" borderId="0" applyFill="0" applyBorder="0" applyAlignment="0" applyProtection="0"/>
    <xf numFmtId="171" fontId="21" fillId="0" borderId="0" applyFont="0" applyFill="0" applyBorder="0" applyAlignment="0" applyProtection="0"/>
    <xf numFmtId="170"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66" fontId="21" fillId="0" borderId="0" applyFont="0" applyFill="0" applyBorder="0" applyAlignment="0" applyProtection="0"/>
    <xf numFmtId="170" fontId="21" fillId="0" borderId="0" applyFont="0" applyFill="0" applyBorder="0" applyAlignment="0" applyProtection="0"/>
    <xf numFmtId="213" fontId="22" fillId="0" borderId="0" applyFill="0" applyBorder="0" applyAlignment="0" applyProtection="0"/>
    <xf numFmtId="170" fontId="31" fillId="0" borderId="0" applyFont="0" applyFill="0" applyBorder="0" applyAlignment="0" applyProtection="0"/>
    <xf numFmtId="171" fontId="31" fillId="0" borderId="0" applyFont="0" applyFill="0" applyBorder="0" applyAlignment="0" applyProtection="0"/>
    <xf numFmtId="167" fontId="21" fillId="0" borderId="0" applyFont="0" applyFill="0" applyBorder="0" applyAlignment="0" applyProtection="0"/>
    <xf numFmtId="171" fontId="21" fillId="0" borderId="0" applyFont="0" applyFill="0" applyBorder="0" applyAlignment="0" applyProtection="0"/>
    <xf numFmtId="165" fontId="111" fillId="0" borderId="0" applyFill="0" applyBorder="0" applyAlignment="0" applyProtection="0"/>
    <xf numFmtId="166" fontId="21" fillId="0" borderId="0" applyFont="0" applyFill="0" applyBorder="0" applyAlignment="0" applyProtection="0"/>
    <xf numFmtId="0" fontId="39" fillId="9" borderId="0" applyNumberFormat="0" applyBorder="0" applyAlignment="0" applyProtection="0"/>
    <xf numFmtId="0" fontId="66" fillId="37" borderId="0" applyNumberFormat="0" applyBorder="0" applyAlignment="0" applyProtection="0"/>
    <xf numFmtId="0" fontId="66" fillId="9"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209" fontId="160" fillId="42" borderId="35" applyFill="0" applyBorder="0">
      <alignment horizontal="center" vertical="center" wrapText="1"/>
      <protection locked="0"/>
    </xf>
    <xf numFmtId="200" fontId="161" fillId="0" borderId="0">
      <alignment wrapText="1"/>
    </xf>
    <xf numFmtId="200" fontId="128" fillId="0" borderId="0">
      <alignment wrapText="1"/>
    </xf>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31" fillId="0" borderId="0"/>
    <xf numFmtId="0" fontId="31" fillId="43" borderId="0" applyNumberFormat="0" applyBorder="0" applyAlignment="0" applyProtection="0"/>
    <xf numFmtId="0" fontId="31" fillId="7" borderId="0" applyNumberFormat="0" applyBorder="0" applyAlignment="0" applyProtection="0"/>
    <xf numFmtId="0" fontId="31" fillId="43" borderId="0" applyNumberFormat="0" applyBorder="0" applyAlignment="0" applyProtection="0"/>
    <xf numFmtId="0" fontId="31" fillId="34" borderId="0" applyNumberFormat="0" applyBorder="0" applyAlignment="0" applyProtection="0"/>
    <xf numFmtId="0" fontId="31" fillId="43" borderId="0" applyNumberFormat="0" applyBorder="0" applyAlignment="0" applyProtection="0"/>
    <xf numFmtId="0" fontId="31" fillId="3" borderId="0" applyNumberFormat="0" applyBorder="0" applyAlignment="0" applyProtection="0"/>
    <xf numFmtId="0" fontId="31" fillId="43"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44" borderId="0" applyNumberFormat="0" applyBorder="0" applyAlignment="0" applyProtection="0"/>
    <xf numFmtId="0" fontId="31" fillId="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4" borderId="0" applyNumberFormat="0" applyBorder="0" applyAlignment="0" applyProtection="0"/>
    <xf numFmtId="0" fontId="31" fillId="4" borderId="0" applyNumberFormat="0" applyBorder="0" applyAlignment="0" applyProtection="0"/>
    <xf numFmtId="0" fontId="31" fillId="44"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8" borderId="0" applyNumberFormat="0" applyBorder="0" applyAlignment="0" applyProtection="0"/>
    <xf numFmtId="0" fontId="31" fillId="9" borderId="0" applyNumberFormat="0" applyBorder="0" applyAlignment="0" applyProtection="0"/>
    <xf numFmtId="0" fontId="31" fillId="38"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5"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3" borderId="0" applyNumberFormat="0" applyBorder="0" applyAlignment="0" applyProtection="0"/>
    <xf numFmtId="0" fontId="31" fillId="10" borderId="0" applyNumberFormat="0" applyBorder="0" applyAlignment="0" applyProtection="0"/>
    <xf numFmtId="0" fontId="31" fillId="43" borderId="0" applyNumberFormat="0" applyBorder="0" applyAlignment="0" applyProtection="0"/>
    <xf numFmtId="0" fontId="31" fillId="46" borderId="0" applyNumberFormat="0" applyBorder="0" applyAlignment="0" applyProtection="0"/>
    <xf numFmtId="0" fontId="31" fillId="43" borderId="0" applyNumberFormat="0" applyBorder="0" applyAlignment="0" applyProtection="0"/>
    <xf numFmtId="0" fontId="31" fillId="3" borderId="0" applyNumberFormat="0" applyBorder="0" applyAlignment="0" applyProtection="0"/>
    <xf numFmtId="0" fontId="31" fillId="43"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47" borderId="0" applyNumberFormat="0" applyBorder="0" applyAlignment="0" applyProtection="0"/>
    <xf numFmtId="0" fontId="31" fillId="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4" borderId="0" applyNumberFormat="0" applyBorder="0" applyAlignment="0" applyProtection="0"/>
    <xf numFmtId="0" fontId="31" fillId="4" borderId="0" applyNumberFormat="0" applyBorder="0" applyAlignment="0" applyProtection="0"/>
    <xf numFmtId="0" fontId="31" fillId="44" borderId="0" applyNumberFormat="0" applyBorder="0" applyAlignment="0" applyProtection="0"/>
    <xf numFmtId="0" fontId="31" fillId="35"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7" borderId="0" applyNumberFormat="0" applyBorder="0" applyAlignment="0" applyProtection="0"/>
    <xf numFmtId="0" fontId="31" fillId="49" borderId="0" applyNumberFormat="0" applyBorder="0" applyProtection="0">
      <alignment horizontal="left"/>
    </xf>
    <xf numFmtId="0" fontId="31" fillId="49" borderId="0" applyNumberFormat="0" applyBorder="0" applyProtection="0">
      <alignment horizontal="left"/>
    </xf>
    <xf numFmtId="0" fontId="31" fillId="49" borderId="0" applyNumberFormat="0" applyBorder="0" applyProtection="0">
      <alignment horizontal="left"/>
    </xf>
    <xf numFmtId="0" fontId="31" fillId="49" borderId="0" applyNumberFormat="0" applyBorder="0" applyProtection="0">
      <alignment horizontal="left"/>
    </xf>
    <xf numFmtId="0" fontId="31" fillId="8" borderId="0" applyNumberFormat="0" applyBorder="0" applyAlignment="0" applyProtection="0"/>
    <xf numFmtId="0" fontId="31" fillId="51" borderId="0" applyNumberFormat="0" applyBorder="0" applyProtection="0">
      <alignment horizontal="left"/>
    </xf>
    <xf numFmtId="0" fontId="31" fillId="51" borderId="0" applyNumberFormat="0" applyBorder="0" applyProtection="0">
      <alignment horizontal="left"/>
    </xf>
    <xf numFmtId="0" fontId="31" fillId="51" borderId="0" applyNumberFormat="0" applyBorder="0" applyProtection="0">
      <alignment horizontal="left"/>
    </xf>
    <xf numFmtId="0" fontId="31" fillId="51" borderId="0" applyNumberFormat="0" applyBorder="0" applyProtection="0">
      <alignment horizontal="left"/>
    </xf>
    <xf numFmtId="0" fontId="31" fillId="9" borderId="0" applyNumberFormat="0" applyBorder="0" applyAlignment="0" applyProtection="0"/>
    <xf numFmtId="0" fontId="31" fillId="53" borderId="0" applyNumberFormat="0" applyBorder="0" applyProtection="0">
      <alignment horizontal="left"/>
    </xf>
    <xf numFmtId="0" fontId="31" fillId="53" borderId="0" applyNumberFormat="0" applyBorder="0" applyProtection="0">
      <alignment horizontal="left"/>
    </xf>
    <xf numFmtId="0" fontId="31" fillId="53" borderId="0" applyNumberFormat="0" applyBorder="0" applyProtection="0">
      <alignment horizontal="left"/>
    </xf>
    <xf numFmtId="0" fontId="31" fillId="53" borderId="0" applyNumberFormat="0" applyBorder="0" applyProtection="0">
      <alignment horizontal="left"/>
    </xf>
    <xf numFmtId="0" fontId="31" fillId="10" borderId="0" applyNumberFormat="0" applyBorder="0" applyAlignment="0" applyProtection="0"/>
    <xf numFmtId="0" fontId="31" fillId="54" borderId="0" applyNumberFormat="0" applyBorder="0" applyProtection="0">
      <alignment horizontal="left"/>
    </xf>
    <xf numFmtId="0" fontId="31" fillId="54" borderId="0" applyNumberFormat="0" applyBorder="0" applyProtection="0">
      <alignment horizontal="left"/>
    </xf>
    <xf numFmtId="0" fontId="31" fillId="54" borderId="0" applyNumberFormat="0" applyBorder="0" applyProtection="0">
      <alignment horizontal="left"/>
    </xf>
    <xf numFmtId="0" fontId="31" fillId="54" borderId="0" applyNumberFormat="0" applyBorder="0" applyProtection="0">
      <alignment horizontal="left"/>
    </xf>
    <xf numFmtId="0" fontId="31" fillId="6" borderId="0" applyNumberFormat="0" applyBorder="0" applyAlignment="0" applyProtection="0"/>
    <xf numFmtId="0" fontId="31" fillId="56" borderId="0" applyNumberFormat="0" applyBorder="0" applyProtection="0">
      <alignment horizontal="left"/>
    </xf>
    <xf numFmtId="0" fontId="31" fillId="56" borderId="0" applyNumberFormat="0" applyBorder="0" applyProtection="0">
      <alignment horizontal="left"/>
    </xf>
    <xf numFmtId="0" fontId="31" fillId="56" borderId="0" applyNumberFormat="0" applyBorder="0" applyProtection="0">
      <alignment horizontal="left"/>
    </xf>
    <xf numFmtId="0" fontId="31" fillId="56" borderId="0" applyNumberFormat="0" applyBorder="0" applyProtection="0">
      <alignment horizontal="left"/>
    </xf>
    <xf numFmtId="0" fontId="31" fillId="4" borderId="0" applyNumberFormat="0" applyBorder="0" applyAlignment="0" applyProtection="0"/>
    <xf numFmtId="0" fontId="31" fillId="57" borderId="0" applyNumberFormat="0" applyBorder="0" applyProtection="0">
      <alignment horizontal="left"/>
    </xf>
    <xf numFmtId="0" fontId="31" fillId="57" borderId="0" applyNumberFormat="0" applyBorder="0" applyProtection="0">
      <alignment horizontal="left"/>
    </xf>
    <xf numFmtId="0" fontId="31" fillId="57" borderId="0" applyNumberFormat="0" applyBorder="0" applyProtection="0">
      <alignment horizontal="left"/>
    </xf>
    <xf numFmtId="0" fontId="31" fillId="57" borderId="0" applyNumberFormat="0" applyBorder="0" applyProtection="0">
      <alignment horizontal="left"/>
    </xf>
    <xf numFmtId="0" fontId="31" fillId="59" borderId="0" applyNumberFormat="0" applyBorder="0" applyAlignment="0" applyProtection="0"/>
    <xf numFmtId="0" fontId="31" fillId="14"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59" borderId="0" applyNumberFormat="0" applyBorder="0" applyAlignment="0" applyProtection="0"/>
    <xf numFmtId="0" fontId="31" fillId="11" borderId="0" applyNumberFormat="0" applyBorder="0" applyAlignment="0" applyProtection="0"/>
    <xf numFmtId="0" fontId="31" fillId="59"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1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0" fontId="31" fillId="15" borderId="0" applyNumberFormat="0" applyBorder="0" applyAlignment="0" applyProtection="0"/>
    <xf numFmtId="0" fontId="31" fillId="63" borderId="0" applyNumberFormat="0" applyBorder="0" applyAlignment="0" applyProtection="0"/>
    <xf numFmtId="0" fontId="31" fillId="64" borderId="0" applyNumberFormat="0" applyBorder="0" applyAlignment="0" applyProtection="0"/>
    <xf numFmtId="0" fontId="31" fillId="63" borderId="0" applyNumberFormat="0" applyBorder="0" applyAlignment="0" applyProtection="0"/>
    <xf numFmtId="0" fontId="31" fillId="1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59" borderId="0" applyNumberFormat="0" applyBorder="0" applyAlignment="0" applyProtection="0"/>
    <xf numFmtId="0" fontId="31" fillId="10" borderId="0" applyNumberFormat="0" applyBorder="0" applyAlignment="0" applyProtection="0"/>
    <xf numFmtId="0" fontId="31" fillId="59" borderId="0" applyNumberFormat="0" applyBorder="0" applyAlignment="0" applyProtection="0"/>
    <xf numFmtId="0" fontId="31" fillId="46" borderId="0" applyNumberFormat="0" applyBorder="0" applyAlignment="0" applyProtection="0"/>
    <xf numFmtId="0" fontId="31" fillId="59" borderId="0" applyNumberFormat="0" applyBorder="0" applyAlignment="0" applyProtection="0"/>
    <xf numFmtId="0" fontId="31" fillId="11" borderId="0" applyNumberFormat="0" applyBorder="0" applyAlignment="0" applyProtection="0"/>
    <xf numFmtId="0" fontId="31" fillId="59"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5" borderId="0" applyNumberFormat="0" applyBorder="0" applyAlignment="0" applyProtection="0"/>
    <xf numFmtId="0" fontId="31" fillId="14" borderId="0" applyNumberFormat="0" applyBorder="0" applyAlignment="0" applyProtection="0"/>
    <xf numFmtId="0" fontId="31" fillId="65" borderId="0" applyNumberFormat="0" applyBorder="0" applyAlignment="0" applyProtection="0"/>
    <xf numFmtId="0" fontId="31" fillId="60" borderId="0" applyNumberFormat="0" applyBorder="0" applyAlignment="0" applyProtection="0"/>
    <xf numFmtId="0" fontId="31" fillId="65" borderId="0" applyNumberFormat="0" applyBorder="0" applyAlignment="0" applyProtection="0"/>
    <xf numFmtId="0" fontId="31" fillId="65"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44" borderId="0" applyNumberFormat="0" applyBorder="0" applyAlignment="0" applyProtection="0"/>
    <xf numFmtId="0" fontId="31" fillId="16" borderId="0" applyNumberFormat="0" applyBorder="0" applyAlignment="0" applyProtection="0"/>
    <xf numFmtId="0" fontId="31" fillId="44" borderId="0" applyNumberFormat="0" applyBorder="0" applyAlignment="0" applyProtection="0"/>
    <xf numFmtId="0" fontId="31" fillId="66" borderId="0" applyNumberFormat="0" applyBorder="0" applyAlignment="0" applyProtection="0"/>
    <xf numFmtId="0" fontId="31" fillId="44" borderId="0" applyNumberFormat="0" applyBorder="0" applyAlignment="0" applyProtection="0"/>
    <xf numFmtId="0" fontId="31" fillId="4" borderId="0" applyNumberFormat="0" applyBorder="0" applyAlignment="0" applyProtection="0"/>
    <xf numFmtId="0" fontId="31" fillId="44"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14" borderId="0" applyNumberFormat="0" applyBorder="0" applyAlignment="0" applyProtection="0"/>
    <xf numFmtId="0" fontId="31" fillId="56" borderId="0" applyNumberFormat="0" applyBorder="0" applyProtection="0">
      <alignment horizontal="left"/>
    </xf>
    <xf numFmtId="0" fontId="31" fillId="56" borderId="0" applyNumberFormat="0" applyBorder="0" applyProtection="0">
      <alignment horizontal="left"/>
    </xf>
    <xf numFmtId="0" fontId="31" fillId="56" borderId="0" applyNumberFormat="0" applyBorder="0" applyProtection="0">
      <alignment horizontal="left"/>
    </xf>
    <xf numFmtId="0" fontId="31" fillId="56" borderId="0" applyNumberFormat="0" applyBorder="0" applyProtection="0">
      <alignment horizontal="left"/>
    </xf>
    <xf numFmtId="0" fontId="31" fillId="12" borderId="0" applyNumberFormat="0" applyBorder="0" applyAlignment="0" applyProtection="0"/>
    <xf numFmtId="0" fontId="31" fillId="68" borderId="0" applyNumberFormat="0" applyBorder="0" applyProtection="0">
      <alignment horizontal="left"/>
    </xf>
    <xf numFmtId="0" fontId="31" fillId="68" borderId="0" applyNumberFormat="0" applyBorder="0" applyProtection="0">
      <alignment horizontal="left"/>
    </xf>
    <xf numFmtId="0" fontId="31" fillId="68" borderId="0" applyNumberFormat="0" applyBorder="0" applyProtection="0">
      <alignment horizontal="left"/>
    </xf>
    <xf numFmtId="0" fontId="31" fillId="68" borderId="0" applyNumberFormat="0" applyBorder="0" applyProtection="0">
      <alignment horizontal="left"/>
    </xf>
    <xf numFmtId="0" fontId="31" fillId="15" borderId="0" applyNumberFormat="0" applyBorder="0" applyAlignment="0" applyProtection="0"/>
    <xf numFmtId="0" fontId="31" fillId="53" borderId="0" applyNumberFormat="0" applyBorder="0" applyProtection="0">
      <alignment horizontal="left"/>
    </xf>
    <xf numFmtId="0" fontId="31" fillId="53" borderId="0" applyNumberFormat="0" applyBorder="0" applyProtection="0">
      <alignment horizontal="left"/>
    </xf>
    <xf numFmtId="0" fontId="31" fillId="53" borderId="0" applyNumberFormat="0" applyBorder="0" applyProtection="0">
      <alignment horizontal="left"/>
    </xf>
    <xf numFmtId="0" fontId="31" fillId="53" borderId="0" applyNumberFormat="0" applyBorder="0" applyProtection="0">
      <alignment horizontal="left"/>
    </xf>
    <xf numFmtId="0" fontId="31" fillId="10" borderId="0" applyNumberFormat="0" applyBorder="0" applyAlignment="0" applyProtection="0"/>
    <xf numFmtId="0" fontId="31" fillId="69" borderId="0" applyNumberFormat="0" applyBorder="0" applyProtection="0">
      <alignment horizontal="left"/>
    </xf>
    <xf numFmtId="0" fontId="31" fillId="69" borderId="0" applyNumberFormat="0" applyBorder="0" applyProtection="0">
      <alignment horizontal="left"/>
    </xf>
    <xf numFmtId="0" fontId="31" fillId="69" borderId="0" applyNumberFormat="0" applyBorder="0" applyProtection="0">
      <alignment horizontal="left"/>
    </xf>
    <xf numFmtId="0" fontId="31" fillId="69" borderId="0" applyNumberFormat="0" applyBorder="0" applyProtection="0">
      <alignment horizontal="left"/>
    </xf>
    <xf numFmtId="0" fontId="31" fillId="14" borderId="0" applyNumberFormat="0" applyBorder="0" applyAlignment="0" applyProtection="0"/>
    <xf numFmtId="0" fontId="31" fillId="56" borderId="0" applyNumberFormat="0" applyBorder="0" applyProtection="0">
      <alignment horizontal="left"/>
    </xf>
    <xf numFmtId="0" fontId="31" fillId="56" borderId="0" applyNumberFormat="0" applyBorder="0" applyProtection="0">
      <alignment horizontal="left"/>
    </xf>
    <xf numFmtId="0" fontId="31" fillId="56" borderId="0" applyNumberFormat="0" applyBorder="0" applyProtection="0">
      <alignment horizontal="left"/>
    </xf>
    <xf numFmtId="0" fontId="31" fillId="56" borderId="0" applyNumberFormat="0" applyBorder="0" applyProtection="0">
      <alignment horizontal="left"/>
    </xf>
    <xf numFmtId="0" fontId="31" fillId="16" borderId="0" applyNumberFormat="0" applyBorder="0" applyAlignment="0" applyProtection="0"/>
    <xf numFmtId="0" fontId="31" fillId="70" borderId="0" applyNumberFormat="0" applyBorder="0" applyProtection="0">
      <alignment horizontal="left"/>
    </xf>
    <xf numFmtId="0" fontId="31" fillId="70" borderId="0" applyNumberFormat="0" applyBorder="0" applyProtection="0">
      <alignment horizontal="left"/>
    </xf>
    <xf numFmtId="0" fontId="31" fillId="70" borderId="0" applyNumberFormat="0" applyBorder="0" applyProtection="0">
      <alignment horizontal="left"/>
    </xf>
    <xf numFmtId="0" fontId="31" fillId="70" borderId="0" applyNumberFormat="0" applyBorder="0" applyProtection="0">
      <alignment horizontal="left"/>
    </xf>
    <xf numFmtId="209" fontId="160" fillId="0" borderId="0" applyBorder="0">
      <alignment horizontal="center" vertical="center" wrapText="1"/>
      <protection locked="0"/>
    </xf>
    <xf numFmtId="9" fontId="22" fillId="0" borderId="0" applyBorder="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38" borderId="21" applyNumberFormat="0" applyAlignment="0" applyProtection="0"/>
    <xf numFmtId="0" fontId="31" fillId="5" borderId="21" applyNumberFormat="0" applyFont="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8"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70" fontId="31" fillId="0" borderId="0" applyFont="0" applyFill="0" applyBorder="0" applyAlignment="0" applyProtection="0"/>
    <xf numFmtId="171" fontId="31" fillId="0" borderId="0" applyFont="0" applyFill="0" applyBorder="0" applyAlignment="0" applyProtection="0"/>
    <xf numFmtId="171" fontId="31" fillId="0" borderId="0" applyFont="0" applyFill="0" applyBorder="0" applyAlignment="0" applyProtection="0"/>
    <xf numFmtId="170" fontId="31" fillId="0" borderId="0" applyFont="0" applyFill="0" applyBorder="0" applyAlignment="0" applyProtection="0"/>
    <xf numFmtId="171" fontId="3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3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7" fillId="54" borderId="46" applyNumberFormat="0" applyProtection="0">
      <alignment horizontal="left"/>
    </xf>
    <xf numFmtId="0" fontId="57" fillId="54" borderId="46" applyNumberFormat="0" applyProtection="0">
      <alignment horizontal="left"/>
    </xf>
    <xf numFmtId="0" fontId="57" fillId="54" borderId="46" applyNumberFormat="0" applyProtection="0">
      <alignment horizontal="left"/>
    </xf>
    <xf numFmtId="0" fontId="57" fillId="54" borderId="46" applyNumberFormat="0" applyProtection="0">
      <alignment horizontal="left"/>
    </xf>
    <xf numFmtId="0" fontId="52" fillId="69" borderId="22" applyNumberFormat="0" applyProtection="0">
      <alignment horizontal="left"/>
    </xf>
    <xf numFmtId="0" fontId="52" fillId="69" borderId="22" applyNumberFormat="0" applyProtection="0">
      <alignment horizontal="left"/>
    </xf>
    <xf numFmtId="0" fontId="52" fillId="11" borderId="22" applyNumberFormat="0" applyAlignment="0" applyProtection="0"/>
    <xf numFmtId="0" fontId="57" fillId="0" borderId="45" applyNumberFormat="0" applyFill="0" applyProtection="0">
      <alignment horizontal="left"/>
    </xf>
    <xf numFmtId="0" fontId="57" fillId="0" borderId="45" applyNumberFormat="0" applyFill="0" applyProtection="0">
      <alignment horizontal="left"/>
    </xf>
    <xf numFmtId="0" fontId="57" fillId="0" borderId="45" applyNumberFormat="0" applyFill="0" applyProtection="0">
      <alignment horizontal="left"/>
    </xf>
    <xf numFmtId="0" fontId="57" fillId="0" borderId="45" applyNumberFormat="0" applyFill="0" applyProtection="0">
      <alignment horizontal="left"/>
    </xf>
    <xf numFmtId="0" fontId="57" fillId="0" borderId="26"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8" fillId="0" borderId="26" applyNumberFormat="0" applyFill="0" applyAlignment="0" applyProtection="0"/>
    <xf numFmtId="0" fontId="57" fillId="0" borderId="23" applyNumberFormat="0" applyFill="0" applyAlignment="0" applyProtection="0"/>
    <xf numFmtId="0" fontId="57" fillId="0" borderId="26" applyNumberFormat="0" applyFill="0" applyAlignment="0" applyProtection="0"/>
    <xf numFmtId="0" fontId="52" fillId="43" borderId="22" applyNumberFormat="0" applyAlignment="0" applyProtection="0"/>
    <xf numFmtId="0" fontId="52" fillId="43" borderId="22" applyNumberFormat="0" applyAlignment="0" applyProtection="0"/>
    <xf numFmtId="0" fontId="52" fillId="43" borderId="22" applyNumberFormat="0" applyAlignment="0" applyProtection="0"/>
    <xf numFmtId="0" fontId="52" fillId="3" borderId="22" applyNumberFormat="0" applyAlignment="0" applyProtection="0"/>
    <xf numFmtId="0" fontId="52" fillId="11" borderId="22" applyNumberFormat="0" applyAlignment="0" applyProtection="0"/>
    <xf numFmtId="0" fontId="52" fillId="61" borderId="22" applyNumberFormat="0" applyAlignment="0" applyProtection="0"/>
    <xf numFmtId="0" fontId="46" fillId="11" borderId="22" applyNumberFormat="0" applyAlignment="0" applyProtection="0"/>
    <xf numFmtId="0" fontId="52" fillId="43" borderId="22" applyNumberFormat="0" applyAlignment="0" applyProtection="0"/>
    <xf numFmtId="0" fontId="52" fillId="11" borderId="22" applyNumberFormat="0" applyAlignment="0" applyProtection="0"/>
    <xf numFmtId="0" fontId="48" fillId="0" borderId="23" applyNumberFormat="0" applyFill="0" applyAlignment="0" applyProtection="0"/>
    <xf numFmtId="0" fontId="48" fillId="0" borderId="23" applyNumberFormat="0" applyFill="0" applyAlignment="0" applyProtection="0"/>
    <xf numFmtId="0" fontId="46" fillId="3" borderId="22" applyNumberFormat="0" applyAlignment="0" applyProtection="0"/>
    <xf numFmtId="0" fontId="46" fillId="3" borderId="22" applyNumberFormat="0" applyAlignment="0" applyProtection="0"/>
    <xf numFmtId="187" fontId="124" fillId="0" borderId="14" applyAlignment="0" applyProtection="0"/>
    <xf numFmtId="0" fontId="36" fillId="3" borderId="15" applyNumberFormat="0" applyAlignment="0" applyProtection="0"/>
    <xf numFmtId="0" fontId="36" fillId="3" borderId="15" applyNumberFormat="0" applyAlignment="0" applyProtection="0"/>
    <xf numFmtId="0" fontId="43" fillId="4" borderId="15" applyNumberFormat="0" applyAlignment="0" applyProtection="0"/>
    <xf numFmtId="0" fontId="43" fillId="4" borderId="15" applyNumberFormat="0" applyAlignment="0" applyProtection="0"/>
    <xf numFmtId="0" fontId="23" fillId="5" borderId="21" applyNumberFormat="0" applyFont="0" applyAlignment="0" applyProtection="0"/>
    <xf numFmtId="0" fontId="23" fillId="5" borderId="21" applyNumberFormat="0" applyFont="0" applyAlignment="0" applyProtection="0"/>
    <xf numFmtId="0" fontId="84" fillId="38" borderId="15" applyNumberFormat="0" applyAlignment="0" applyProtection="0"/>
    <xf numFmtId="0" fontId="23" fillId="5" borderId="21" applyNumberFormat="0" applyFont="0" applyAlignment="0" applyProtection="0"/>
    <xf numFmtId="0" fontId="84" fillId="38" borderId="15" applyNumberFormat="0" applyAlignment="0" applyProtection="0"/>
    <xf numFmtId="0" fontId="23" fillId="5" borderId="21" applyNumberFormat="0" applyFont="0" applyAlignment="0" applyProtection="0"/>
    <xf numFmtId="0" fontId="50" fillId="4" borderId="15" applyNumberFormat="0" applyAlignment="0" applyProtection="0"/>
    <xf numFmtId="0" fontId="147" fillId="51" borderId="15" applyNumberFormat="0" applyProtection="0">
      <alignment horizontal="left"/>
    </xf>
    <xf numFmtId="0" fontId="147" fillId="51" borderId="15" applyNumberFormat="0" applyProtection="0">
      <alignment horizontal="left"/>
    </xf>
    <xf numFmtId="0" fontId="147" fillId="51" borderId="15" applyNumberFormat="0" applyProtection="0">
      <alignment horizontal="left"/>
    </xf>
    <xf numFmtId="0" fontId="147" fillId="51" borderId="15" applyNumberFormat="0" applyProtection="0">
      <alignment horizontal="left"/>
    </xf>
    <xf numFmtId="0" fontId="50" fillId="4" borderId="15" applyNumberFormat="0" applyAlignment="0" applyProtection="0"/>
    <xf numFmtId="0" fontId="43" fillId="4" borderId="15" applyNumberFormat="0" applyAlignment="0" applyProtection="0"/>
    <xf numFmtId="0" fontId="50" fillId="35" borderId="15" applyNumberFormat="0" applyAlignment="0" applyProtection="0"/>
    <xf numFmtId="0" fontId="50" fillId="4" borderId="15" applyNumberFormat="0" applyAlignment="0" applyProtection="0"/>
    <xf numFmtId="0" fontId="50" fillId="63" borderId="15" applyNumberFormat="0" applyAlignment="0" applyProtection="0"/>
    <xf numFmtId="0" fontId="50" fillId="63" borderId="15" applyNumberFormat="0" applyAlignment="0" applyProtection="0"/>
    <xf numFmtId="0" fontId="53" fillId="11" borderId="15" applyNumberFormat="0" applyAlignment="0" applyProtection="0"/>
    <xf numFmtId="0" fontId="53" fillId="43" borderId="15" applyNumberFormat="0" applyAlignment="0" applyProtection="0"/>
    <xf numFmtId="0" fontId="36" fillId="11" borderId="15" applyNumberFormat="0" applyAlignment="0" applyProtection="0"/>
    <xf numFmtId="0" fontId="53" fillId="61" borderId="15" applyNumberFormat="0" applyAlignment="0" applyProtection="0"/>
    <xf numFmtId="0" fontId="53" fillId="11" borderId="15" applyNumberFormat="0" applyAlignment="0" applyProtection="0"/>
    <xf numFmtId="0" fontId="53" fillId="3" borderId="15" applyNumberFormat="0" applyAlignment="0" applyProtection="0"/>
    <xf numFmtId="0" fontId="53" fillId="43" borderId="15" applyNumberFormat="0" applyAlignment="0" applyProtection="0"/>
    <xf numFmtId="0" fontId="53" fillId="43" borderId="15" applyNumberFormat="0" applyAlignment="0" applyProtection="0"/>
    <xf numFmtId="0" fontId="53" fillId="43" borderId="15" applyNumberFormat="0" applyAlignment="0" applyProtection="0"/>
    <xf numFmtId="0" fontId="53" fillId="11" borderId="15" applyNumberFormat="0" applyAlignment="0" applyProtection="0"/>
    <xf numFmtId="0" fontId="155" fillId="54" borderId="15" applyNumberFormat="0" applyProtection="0">
      <alignment horizontal="left"/>
    </xf>
    <xf numFmtId="0" fontId="155" fillId="54" borderId="15" applyNumberFormat="0" applyProtection="0">
      <alignment horizontal="left"/>
    </xf>
    <xf numFmtId="0" fontId="155" fillId="54" borderId="15" applyNumberFormat="0" applyProtection="0">
      <alignment horizontal="left"/>
    </xf>
    <xf numFmtId="0" fontId="155" fillId="54" borderId="15" applyNumberFormat="0" applyProtection="0">
      <alignment horizontal="left"/>
    </xf>
    <xf numFmtId="0" fontId="21" fillId="5" borderId="21" applyNumberFormat="0" applyFont="0" applyAlignment="0" applyProtection="0"/>
    <xf numFmtId="0" fontId="21" fillId="5" borderId="21" applyNumberFormat="0" applyFont="0" applyAlignment="0" applyProtection="0"/>
    <xf numFmtId="0" fontId="51" fillId="38" borderId="21" applyNumberFormat="0" applyAlignment="0" applyProtection="0"/>
    <xf numFmtId="0" fontId="32" fillId="5" borderId="21" applyNumberFormat="0" applyFont="0" applyAlignment="0" applyProtection="0"/>
    <xf numFmtId="0" fontId="31" fillId="38" borderId="21" applyNumberFormat="0" applyAlignment="0" applyProtection="0"/>
    <xf numFmtId="0" fontId="31" fillId="38" borderId="21" applyNumberFormat="0" applyAlignment="0" applyProtection="0"/>
    <xf numFmtId="0" fontId="21" fillId="5" borderId="21" applyNumberFormat="0" applyFont="0" applyAlignment="0" applyProtection="0"/>
    <xf numFmtId="0" fontId="31" fillId="5" borderId="21" applyNumberFormat="0" applyFont="0" applyAlignment="0" applyProtection="0"/>
    <xf numFmtId="0" fontId="31" fillId="5" borderId="21" applyNumberFormat="0" applyFont="0" applyAlignment="0" applyProtection="0"/>
    <xf numFmtId="0" fontId="51" fillId="38" borderId="21" applyNumberFormat="0" applyAlignment="0" applyProtection="0"/>
    <xf numFmtId="0" fontId="51" fillId="38" borderId="21" applyNumberFormat="0" applyAlignment="0" applyProtection="0"/>
    <xf numFmtId="0" fontId="22" fillId="38" borderId="21" applyNumberFormat="0" applyAlignment="0" applyProtection="0"/>
    <xf numFmtId="0" fontId="22" fillId="38" borderId="21" applyNumberFormat="0" applyAlignment="0" applyProtection="0"/>
    <xf numFmtId="0" fontId="21" fillId="5" borderId="21" applyNumberFormat="0" applyFont="0" applyAlignment="0" applyProtection="0"/>
    <xf numFmtId="0" fontId="121" fillId="70" borderId="21" applyNumberFormat="0" applyProtection="0">
      <alignment horizontal="left"/>
    </xf>
    <xf numFmtId="0" fontId="121" fillId="70" borderId="21" applyNumberFormat="0" applyProtection="0">
      <alignment horizontal="left"/>
    </xf>
    <xf numFmtId="0" fontId="121" fillId="70" borderId="21" applyNumberFormat="0" applyProtection="0">
      <alignment horizontal="left"/>
    </xf>
    <xf numFmtId="0" fontId="121" fillId="70" borderId="21" applyNumberFormat="0" applyProtection="0">
      <alignment horizontal="left"/>
    </xf>
    <xf numFmtId="0" fontId="52" fillId="11" borderId="22"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3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52" fillId="11" borderId="22"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0" fillId="0" borderId="0" applyFont="0" applyFill="0" applyBorder="0" applyAlignment="0" applyProtection="0"/>
    <xf numFmtId="177" fontId="22" fillId="0" borderId="0" applyFill="0" applyBorder="0" applyAlignment="0" applyProtection="0"/>
    <xf numFmtId="0" fontId="10" fillId="0" borderId="0"/>
    <xf numFmtId="9" fontId="30" fillId="0" borderId="0" applyFont="0" applyFill="0" applyBorder="0" applyAlignment="0" applyProtection="0"/>
    <xf numFmtId="0" fontId="30" fillId="0" borderId="0"/>
    <xf numFmtId="0" fontId="10" fillId="0" borderId="0"/>
    <xf numFmtId="0" fontId="10" fillId="0" borderId="0"/>
    <xf numFmtId="17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1" fillId="0" borderId="0" applyFont="0" applyFill="0" applyBorder="0" applyAlignment="0" applyProtection="0"/>
    <xf numFmtId="165" fontId="22" fillId="0" borderId="0" applyFont="0" applyFill="0" applyBorder="0" applyAlignment="0" applyProtection="0"/>
    <xf numFmtId="9" fontId="31" fillId="0" borderId="0" applyFill="0" applyBorder="0" applyAlignment="0" applyProtection="0"/>
    <xf numFmtId="9" fontId="23" fillId="0" borderId="0" applyFont="0" applyFill="0" applyBorder="0" applyAlignment="0" applyProtection="0"/>
    <xf numFmtId="9" fontId="51" fillId="0" borderId="0" applyFill="0" applyBorder="0" applyAlignment="0" applyProtection="0"/>
    <xf numFmtId="9" fontId="22" fillId="0" borderId="0" applyFont="0" applyFill="0" applyBorder="0" applyAlignment="0" applyProtection="0"/>
    <xf numFmtId="0" fontId="31" fillId="5" borderId="21" applyNumberFormat="0" applyFont="0" applyAlignment="0" applyProtection="0"/>
    <xf numFmtId="0" fontId="51" fillId="0" borderId="0"/>
    <xf numFmtId="0" fontId="32" fillId="0" borderId="0"/>
    <xf numFmtId="0" fontId="22" fillId="0" borderId="0"/>
    <xf numFmtId="0" fontId="30" fillId="0" borderId="0"/>
    <xf numFmtId="0" fontId="32" fillId="0" borderId="0"/>
    <xf numFmtId="0" fontId="61" fillId="0" borderId="0"/>
    <xf numFmtId="0" fontId="32" fillId="0" borderId="0"/>
    <xf numFmtId="0" fontId="23" fillId="0" borderId="0"/>
    <xf numFmtId="0" fontId="32" fillId="0" borderId="0"/>
    <xf numFmtId="0" fontId="21" fillId="0" borderId="0"/>
    <xf numFmtId="0" fontId="10" fillId="0" borderId="0"/>
    <xf numFmtId="0" fontId="10" fillId="0" borderId="0"/>
    <xf numFmtId="0" fontId="32" fillId="0" borderId="0"/>
    <xf numFmtId="0" fontId="22" fillId="0" borderId="0"/>
    <xf numFmtId="0" fontId="22" fillId="0" borderId="0"/>
    <xf numFmtId="0" fontId="22" fillId="0" borderId="0"/>
    <xf numFmtId="0" fontId="22" fillId="0" borderId="0"/>
    <xf numFmtId="0" fontId="10" fillId="0" borderId="0"/>
    <xf numFmtId="0" fontId="10" fillId="0" borderId="0"/>
    <xf numFmtId="0" fontId="10" fillId="0" borderId="0"/>
    <xf numFmtId="0" fontId="10" fillId="0" borderId="0"/>
    <xf numFmtId="0" fontId="51" fillId="0" borderId="0"/>
    <xf numFmtId="0" fontId="22" fillId="0" borderId="0"/>
    <xf numFmtId="0" fontId="21" fillId="0" borderId="0"/>
    <xf numFmtId="0" fontId="21" fillId="0" borderId="0"/>
    <xf numFmtId="0" fontId="10" fillId="0" borderId="0"/>
    <xf numFmtId="0" fontId="23" fillId="0" borderId="0"/>
    <xf numFmtId="0" fontId="30" fillId="0" borderId="0"/>
    <xf numFmtId="0" fontId="10" fillId="0" borderId="0"/>
    <xf numFmtId="0" fontId="30" fillId="0" borderId="0"/>
    <xf numFmtId="0" fontId="22" fillId="0" borderId="0"/>
    <xf numFmtId="0" fontId="22" fillId="0" borderId="0"/>
    <xf numFmtId="0" fontId="10" fillId="0" borderId="0"/>
    <xf numFmtId="0" fontId="10" fillId="0" borderId="0"/>
    <xf numFmtId="0" fontId="10" fillId="0" borderId="0"/>
    <xf numFmtId="0" fontId="10" fillId="0" borderId="0"/>
    <xf numFmtId="0" fontId="10" fillId="0" borderId="0"/>
    <xf numFmtId="0" fontId="30" fillId="0" borderId="0"/>
    <xf numFmtId="0" fontId="61" fillId="0" borderId="0"/>
    <xf numFmtId="0" fontId="31" fillId="0" borderId="0"/>
    <xf numFmtId="0" fontId="10" fillId="0" borderId="0"/>
    <xf numFmtId="0" fontId="10" fillId="0" borderId="0"/>
    <xf numFmtId="0" fontId="10" fillId="0" borderId="0"/>
    <xf numFmtId="0" fontId="10" fillId="0" borderId="0"/>
    <xf numFmtId="0" fontId="22" fillId="0" borderId="0"/>
    <xf numFmtId="0" fontId="22" fillId="0" borderId="0"/>
    <xf numFmtId="0" fontId="51" fillId="0" borderId="0"/>
    <xf numFmtId="0" fontId="56" fillId="0" borderId="0" applyNumberFormat="0" applyFill="0" applyBorder="0" applyAlignment="0" applyProtection="0"/>
    <xf numFmtId="0" fontId="56" fillId="0" borderId="25" applyNumberFormat="0" applyFill="0" applyAlignment="0" applyProtection="0"/>
    <xf numFmtId="0" fontId="55" fillId="0" borderId="18" applyNumberFormat="0" applyFill="0" applyAlignment="0" applyProtection="0"/>
    <xf numFmtId="0" fontId="54" fillId="0" borderId="24" applyNumberFormat="0" applyFill="0" applyAlignment="0" applyProtection="0"/>
    <xf numFmtId="169" fontId="21" fillId="0" borderId="0" applyFont="0" applyFill="0" applyBorder="0" applyAlignment="0" applyProtection="0"/>
    <xf numFmtId="9" fontId="51" fillId="0" borderId="0" applyFont="0" applyFill="0" applyBorder="0" applyAlignment="0" applyProtection="0"/>
    <xf numFmtId="0" fontId="43" fillId="4" borderId="15" applyNumberFormat="0" applyAlignment="0" applyProtection="0"/>
    <xf numFmtId="0" fontId="34" fillId="20" borderId="0" applyNumberFormat="0" applyBorder="0" applyAlignment="0" applyProtection="0"/>
    <xf numFmtId="0" fontId="34" fillId="17" borderId="0" applyNumberFormat="0" applyBorder="0" applyAlignment="0" applyProtection="0"/>
    <xf numFmtId="0" fontId="34" fillId="19" borderId="0" applyNumberFormat="0" applyBorder="0" applyAlignment="0" applyProtection="0"/>
    <xf numFmtId="0" fontId="34" fillId="15" borderId="0" applyNumberFormat="0" applyBorder="0" applyAlignment="0" applyProtection="0"/>
    <xf numFmtId="0" fontId="34" fillId="12" borderId="0" applyNumberFormat="0" applyBorder="0" applyAlignment="0" applyProtection="0"/>
    <xf numFmtId="0" fontId="34" fillId="18" borderId="0" applyNumberFormat="0" applyBorder="0" applyAlignment="0" applyProtection="0"/>
    <xf numFmtId="9" fontId="30" fillId="0" borderId="0" applyFont="0" applyFill="0" applyBorder="0" applyAlignment="0" applyProtection="0"/>
    <xf numFmtId="0" fontId="22" fillId="0" borderId="0"/>
    <xf numFmtId="0" fontId="10" fillId="0" borderId="0"/>
    <xf numFmtId="172" fontId="22" fillId="0" borderId="0" applyFont="0" applyFill="0" applyBorder="0" applyAlignment="0" applyProtection="0"/>
    <xf numFmtId="0" fontId="30" fillId="0" borderId="0"/>
    <xf numFmtId="0" fontId="43" fillId="4" borderId="15" applyNumberFormat="0" applyAlignment="0" applyProtection="0"/>
    <xf numFmtId="0" fontId="52" fillId="11" borderId="22" applyNumberFormat="0" applyAlignment="0" applyProtection="0"/>
    <xf numFmtId="0" fontId="43" fillId="4" borderId="15" applyNumberFormat="0" applyAlignment="0" applyProtection="0"/>
    <xf numFmtId="0" fontId="52" fillId="11" borderId="22" applyNumberFormat="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cellStyleXfs>
  <cellXfs count="531">
    <xf numFmtId="0" fontId="0" fillId="0" borderId="0" xfId="0"/>
    <xf numFmtId="0" fontId="24" fillId="0" borderId="0" xfId="5" applyFont="1" applyAlignment="1">
      <alignment horizontal="center" vertical="top" wrapText="1"/>
    </xf>
    <xf numFmtId="0" fontId="25" fillId="0" borderId="1" xfId="5" applyFont="1" applyBorder="1" applyAlignment="1" applyProtection="1">
      <alignment horizontal="center" vertical="center" wrapText="1"/>
    </xf>
    <xf numFmtId="0" fontId="20" fillId="0" borderId="0" xfId="5" applyFont="1" applyFill="1" applyAlignment="1" applyProtection="1">
      <alignment horizontal="center"/>
    </xf>
    <xf numFmtId="0" fontId="0" fillId="0" borderId="0" xfId="0" applyAlignment="1">
      <alignment horizontal="center"/>
    </xf>
    <xf numFmtId="0" fontId="26" fillId="0" borderId="1" xfId="0" applyFont="1" applyBorder="1" applyAlignment="1">
      <alignment horizontal="center" vertical="center" wrapText="1"/>
    </xf>
    <xf numFmtId="0" fontId="26" fillId="0" borderId="1" xfId="0" applyFont="1" applyBorder="1" applyAlignment="1">
      <alignment vertical="center" wrapText="1"/>
    </xf>
    <xf numFmtId="0" fontId="25" fillId="0" borderId="1" xfId="0" applyFont="1" applyBorder="1" applyAlignment="1">
      <alignment horizontal="center" vertical="center" wrapText="1"/>
    </xf>
    <xf numFmtId="0" fontId="25" fillId="0" borderId="1" xfId="0" applyFont="1" applyBorder="1" applyAlignment="1">
      <alignment horizontal="center" vertical="center" textRotation="90" wrapText="1"/>
    </xf>
    <xf numFmtId="0" fontId="25" fillId="0" borderId="1" xfId="0" applyFont="1" applyBorder="1" applyAlignment="1">
      <alignment vertical="top" wrapText="1"/>
    </xf>
    <xf numFmtId="0" fontId="25" fillId="0" borderId="0" xfId="0" applyFont="1"/>
    <xf numFmtId="0" fontId="25" fillId="0" borderId="1" xfId="0" applyFont="1" applyBorder="1" applyAlignment="1">
      <alignment vertical="top" textRotation="90" wrapText="1"/>
    </xf>
    <xf numFmtId="0" fontId="25" fillId="0" borderId="1" xfId="0" applyFont="1" applyBorder="1" applyAlignment="1">
      <alignment vertical="center" wrapText="1"/>
    </xf>
    <xf numFmtId="0" fontId="0" fillId="0" borderId="0" xfId="0" applyFont="1"/>
    <xf numFmtId="0" fontId="25" fillId="0" borderId="1" xfId="0" applyFont="1" applyBorder="1"/>
    <xf numFmtId="0" fontId="69" fillId="0" borderId="0" xfId="0" applyFont="1" applyAlignment="1">
      <alignment horizontal="left" vertical="center"/>
    </xf>
    <xf numFmtId="0" fontId="69" fillId="0" borderId="0" xfId="0" applyFont="1" applyAlignment="1">
      <alignment vertical="center"/>
    </xf>
    <xf numFmtId="0" fontId="29" fillId="0" borderId="0" xfId="0" applyFont="1"/>
    <xf numFmtId="0" fontId="25" fillId="0" borderId="5" xfId="0" applyFont="1" applyBorder="1"/>
    <xf numFmtId="49" fontId="0" fillId="0" borderId="0" xfId="0" applyNumberFormat="1" applyFont="1"/>
    <xf numFmtId="49" fontId="0" fillId="0" borderId="0" xfId="0" applyNumberFormat="1"/>
    <xf numFmtId="49" fontId="25" fillId="0" borderId="0" xfId="0" applyNumberFormat="1" applyFont="1"/>
    <xf numFmtId="0" fontId="25" fillId="0" borderId="27" xfId="0" applyFont="1" applyFill="1" applyBorder="1" applyAlignment="1">
      <alignment vertical="center" wrapText="1"/>
    </xf>
    <xf numFmtId="0" fontId="25" fillId="0" borderId="0" xfId="0" applyFont="1" applyFill="1" applyBorder="1" applyAlignment="1">
      <alignment vertical="center" wrapText="1"/>
    </xf>
    <xf numFmtId="0" fontId="25" fillId="0" borderId="0" xfId="0" applyFont="1" applyFill="1" applyBorder="1" applyAlignment="1">
      <alignment horizontal="center" vertical="center" wrapText="1"/>
    </xf>
    <xf numFmtId="49" fontId="26" fillId="0" borderId="1" xfId="0" applyNumberFormat="1" applyFont="1" applyBorder="1" applyAlignment="1">
      <alignment horizontal="center" vertical="center" wrapText="1"/>
    </xf>
    <xf numFmtId="49" fontId="0" fillId="0" borderId="1" xfId="0" applyNumberFormat="1" applyFont="1" applyBorder="1"/>
    <xf numFmtId="0" fontId="25" fillId="0" borderId="1" xfId="0" applyFont="1" applyFill="1" applyBorder="1" applyAlignment="1">
      <alignment wrapText="1"/>
    </xf>
    <xf numFmtId="0" fontId="0" fillId="0" borderId="1" xfId="0" applyFont="1" applyBorder="1"/>
    <xf numFmtId="0" fontId="16" fillId="0" borderId="1" xfId="0" applyFont="1" applyBorder="1" applyAlignment="1">
      <alignment vertical="top" wrapText="1"/>
    </xf>
    <xf numFmtId="0" fontId="72" fillId="0" borderId="1" xfId="0" applyFont="1" applyBorder="1" applyAlignment="1">
      <alignment horizontal="center" vertical="center" wrapText="1"/>
    </xf>
    <xf numFmtId="0" fontId="72" fillId="0" borderId="1" xfId="0" applyFont="1" applyBorder="1" applyAlignment="1">
      <alignment vertical="center" wrapText="1"/>
    </xf>
    <xf numFmtId="0" fontId="72" fillId="0" borderId="4" xfId="0" applyFont="1" applyFill="1" applyBorder="1" applyAlignment="1">
      <alignment vertical="center" wrapText="1"/>
    </xf>
    <xf numFmtId="0" fontId="72" fillId="0" borderId="0" xfId="0" applyFont="1" applyFill="1" applyBorder="1" applyAlignment="1">
      <alignment vertical="center" wrapText="1"/>
    </xf>
    <xf numFmtId="0" fontId="72" fillId="0" borderId="0" xfId="0" applyFont="1" applyFill="1" applyBorder="1" applyAlignment="1">
      <alignment vertical="top" wrapText="1"/>
    </xf>
    <xf numFmtId="0" fontId="29" fillId="0" borderId="0" xfId="0" applyFont="1" applyAlignment="1">
      <alignment horizontal="center"/>
    </xf>
    <xf numFmtId="0" fontId="26" fillId="28" borderId="1" xfId="0" applyFont="1" applyFill="1" applyBorder="1" applyAlignment="1">
      <alignment horizontal="center" vertical="center" wrapText="1"/>
    </xf>
    <xf numFmtId="0" fontId="26" fillId="28" borderId="1" xfId="0" applyFont="1" applyFill="1" applyBorder="1" applyAlignment="1">
      <alignment vertical="center" wrapText="1"/>
    </xf>
    <xf numFmtId="0" fontId="26" fillId="28" borderId="1" xfId="0" applyFont="1" applyFill="1" applyBorder="1" applyAlignment="1">
      <alignment horizontal="justify" vertical="center" wrapText="1"/>
    </xf>
    <xf numFmtId="0" fontId="0" fillId="0" borderId="0" xfId="0" applyAlignment="1">
      <alignment vertical="top"/>
    </xf>
    <xf numFmtId="0" fontId="26" fillId="28" borderId="1" xfId="0" applyFont="1" applyFill="1" applyBorder="1" applyAlignment="1">
      <alignment horizontal="center" vertical="top" wrapText="1"/>
    </xf>
    <xf numFmtId="0" fontId="0" fillId="0" borderId="1" xfId="0" applyFont="1" applyBorder="1" applyAlignment="1">
      <alignment vertical="top"/>
    </xf>
    <xf numFmtId="49" fontId="72" fillId="0" borderId="1" xfId="0" applyNumberFormat="1" applyFont="1" applyBorder="1" applyAlignment="1">
      <alignment horizontal="center" vertical="top" wrapText="1"/>
    </xf>
    <xf numFmtId="49" fontId="25" fillId="0" borderId="1" xfId="0" applyNumberFormat="1" applyFont="1" applyBorder="1" applyAlignment="1">
      <alignment horizontal="center" vertical="top" wrapText="1"/>
    </xf>
    <xf numFmtId="0" fontId="25" fillId="0" borderId="0" xfId="0" applyFont="1" applyAlignment="1">
      <alignment vertical="top"/>
    </xf>
    <xf numFmtId="0" fontId="25" fillId="0" borderId="0" xfId="0" applyFont="1" applyAlignment="1"/>
    <xf numFmtId="0" fontId="29" fillId="0" borderId="0" xfId="5" applyFont="1" applyFill="1" applyAlignment="1" applyProtection="1">
      <alignment horizontal="centerContinuous"/>
    </xf>
    <xf numFmtId="0" fontId="68" fillId="0" borderId="0" xfId="0" applyFont="1"/>
    <xf numFmtId="0" fontId="29" fillId="0" borderId="0" xfId="0" applyFont="1" applyAlignment="1">
      <alignment horizontal="left" vertical="top" wrapText="1"/>
    </xf>
    <xf numFmtId="0" fontId="24" fillId="0" borderId="0" xfId="5" applyFont="1" applyAlignment="1">
      <alignment horizontal="center" vertical="top" wrapText="1"/>
    </xf>
    <xf numFmtId="0" fontId="29" fillId="0" borderId="0" xfId="0" applyFont="1" applyAlignment="1">
      <alignment horizontal="right" vertical="top" wrapText="1"/>
    </xf>
    <xf numFmtId="0" fontId="77" fillId="0" borderId="0" xfId="5" applyFont="1" applyAlignment="1" applyProtection="1">
      <alignment horizontal="center" vertical="center"/>
      <protection locked="0"/>
    </xf>
    <xf numFmtId="0" fontId="77" fillId="0" borderId="0" xfId="5" applyFont="1" applyAlignment="1" applyProtection="1">
      <alignment horizontal="left"/>
    </xf>
    <xf numFmtId="0" fontId="92" fillId="0" borderId="0" xfId="0" applyFont="1"/>
    <xf numFmtId="4" fontId="107" fillId="0" borderId="1" xfId="5" applyNumberFormat="1" applyFont="1" applyFill="1" applyBorder="1" applyAlignment="1" applyProtection="1">
      <alignment horizontal="center" vertical="center" wrapText="1"/>
      <protection locked="0"/>
    </xf>
    <xf numFmtId="4" fontId="105" fillId="0" borderId="1" xfId="5" applyNumberFormat="1" applyFont="1" applyFill="1" applyBorder="1" applyAlignment="1" applyProtection="1">
      <alignment horizontal="center" vertical="center" wrapText="1"/>
      <protection locked="0"/>
    </xf>
    <xf numFmtId="4" fontId="168" fillId="0" borderId="1" xfId="5" applyNumberFormat="1" applyFont="1" applyFill="1" applyBorder="1" applyAlignment="1" applyProtection="1">
      <alignment horizontal="center" vertical="center" wrapText="1"/>
    </xf>
    <xf numFmtId="0" fontId="104" fillId="0" borderId="1" xfId="0" applyFont="1" applyFill="1" applyBorder="1" applyAlignment="1">
      <alignment vertical="center" wrapText="1"/>
    </xf>
    <xf numFmtId="49" fontId="104" fillId="0" borderId="8" xfId="5" applyNumberFormat="1" applyFont="1" applyFill="1" applyBorder="1" applyAlignment="1" applyProtection="1">
      <alignment horizontal="right" vertical="center" wrapText="1"/>
    </xf>
    <xf numFmtId="0" fontId="105" fillId="0" borderId="7" xfId="5" applyFont="1" applyFill="1" applyBorder="1" applyAlignment="1" applyProtection="1">
      <alignment horizontal="center" vertical="center" wrapText="1"/>
    </xf>
    <xf numFmtId="4" fontId="105" fillId="0" borderId="1" xfId="5" applyNumberFormat="1" applyFont="1" applyFill="1" applyBorder="1" applyAlignment="1" applyProtection="1">
      <alignment horizontal="center" vertical="center" wrapText="1"/>
    </xf>
    <xf numFmtId="49" fontId="100" fillId="0" borderId="0" xfId="2579" applyNumberFormat="1" applyFont="1" applyAlignment="1">
      <alignment horizontal="center" vertical="center"/>
    </xf>
    <xf numFmtId="0" fontId="97" fillId="0" borderId="0" xfId="2579" applyFont="1"/>
    <xf numFmtId="0" fontId="25" fillId="0" borderId="0" xfId="2580" applyFont="1" applyFill="1" applyAlignment="1" applyProtection="1">
      <alignment vertical="top" wrapText="1"/>
    </xf>
    <xf numFmtId="0" fontId="7" fillId="0" borderId="0" xfId="2579"/>
    <xf numFmtId="0" fontId="7" fillId="0" borderId="0" xfId="2579" applyFill="1"/>
    <xf numFmtId="0" fontId="97" fillId="30" borderId="0" xfId="2579" applyFont="1" applyFill="1"/>
    <xf numFmtId="0" fontId="99" fillId="0" borderId="1" xfId="2579" applyFont="1" applyFill="1" applyBorder="1" applyAlignment="1">
      <alignment horizontal="center" vertical="center" wrapText="1"/>
    </xf>
    <xf numFmtId="0" fontId="99" fillId="41" borderId="1" xfId="2579" applyFont="1" applyFill="1" applyBorder="1" applyAlignment="1">
      <alignment horizontal="center" vertical="center" wrapText="1"/>
    </xf>
    <xf numFmtId="0" fontId="99" fillId="0" borderId="35" xfId="2579" applyFont="1" applyFill="1" applyBorder="1" applyAlignment="1">
      <alignment horizontal="center" vertical="center" wrapText="1"/>
    </xf>
    <xf numFmtId="49" fontId="100" fillId="0" borderId="34" xfId="2579" applyNumberFormat="1" applyFont="1" applyFill="1" applyBorder="1" applyAlignment="1">
      <alignment horizontal="center" vertical="center" wrapText="1"/>
    </xf>
    <xf numFmtId="0" fontId="28" fillId="0" borderId="1" xfId="2579" applyFont="1" applyFill="1" applyBorder="1" applyAlignment="1">
      <alignment horizontal="center" vertical="center" wrapText="1"/>
    </xf>
    <xf numFmtId="0" fontId="28" fillId="30" borderId="1" xfId="2579" applyFont="1" applyFill="1" applyBorder="1" applyAlignment="1">
      <alignment horizontal="center" vertical="center" wrapText="1"/>
    </xf>
    <xf numFmtId="0" fontId="28" fillId="0" borderId="35" xfId="2579" applyFont="1" applyFill="1" applyBorder="1" applyAlignment="1">
      <alignment horizontal="center" vertical="center" wrapText="1"/>
    </xf>
    <xf numFmtId="49" fontId="99" fillId="0" borderId="34" xfId="2579" applyNumberFormat="1" applyFont="1" applyBorder="1" applyAlignment="1">
      <alignment horizontal="center" vertical="center"/>
    </xf>
    <xf numFmtId="0" fontId="99" fillId="0" borderId="1" xfId="2579" applyFont="1" applyBorder="1" applyAlignment="1">
      <alignment vertical="center" wrapText="1"/>
    </xf>
    <xf numFmtId="0" fontId="100" fillId="0" borderId="1" xfId="2579" applyFont="1" applyBorder="1" applyAlignment="1">
      <alignment horizontal="center" vertical="center" wrapText="1"/>
    </xf>
    <xf numFmtId="179" fontId="100" fillId="0" borderId="1" xfId="2579" applyNumberFormat="1" applyFont="1" applyBorder="1" applyAlignment="1">
      <alignment horizontal="center" vertical="center" wrapText="1"/>
    </xf>
    <xf numFmtId="179" fontId="100" fillId="0" borderId="35" xfId="2579" applyNumberFormat="1" applyFont="1" applyBorder="1" applyAlignment="1">
      <alignment horizontal="center" vertical="center" wrapText="1"/>
    </xf>
    <xf numFmtId="49" fontId="100" fillId="0" borderId="34" xfId="2579" applyNumberFormat="1" applyFont="1" applyBorder="1" applyAlignment="1">
      <alignment horizontal="center" vertical="center"/>
    </xf>
    <xf numFmtId="0" fontId="100" fillId="0" borderId="1" xfId="2579" applyFont="1" applyBorder="1" applyAlignment="1">
      <alignment horizontal="left" vertical="center" wrapText="1"/>
    </xf>
    <xf numFmtId="0" fontId="7" fillId="0" borderId="0" xfId="2579" applyFont="1" applyFill="1"/>
    <xf numFmtId="179" fontId="100" fillId="0" borderId="1" xfId="2579" applyNumberFormat="1" applyFont="1" applyFill="1" applyBorder="1" applyAlignment="1">
      <alignment horizontal="center" vertical="center" wrapText="1"/>
    </xf>
    <xf numFmtId="179" fontId="100" fillId="0" borderId="35" xfId="2579" applyNumberFormat="1" applyFont="1" applyFill="1" applyBorder="1" applyAlignment="1">
      <alignment horizontal="center" vertical="center" wrapText="1"/>
    </xf>
    <xf numFmtId="2" fontId="100" fillId="0" borderId="1" xfId="2579" applyNumberFormat="1" applyFont="1" applyBorder="1" applyAlignment="1">
      <alignment horizontal="center" vertical="center" wrapText="1"/>
    </xf>
    <xf numFmtId="2" fontId="100" fillId="0" borderId="35" xfId="2579" applyNumberFormat="1" applyFont="1" applyBorder="1" applyAlignment="1">
      <alignment horizontal="center" vertical="center" wrapText="1"/>
    </xf>
    <xf numFmtId="0" fontId="26" fillId="0" borderId="0" xfId="2579" applyFont="1" applyBorder="1" applyAlignment="1">
      <alignment horizontal="center" vertical="center" wrapText="1"/>
    </xf>
    <xf numFmtId="2" fontId="100" fillId="0" borderId="1" xfId="2579" applyNumberFormat="1" applyFont="1" applyFill="1" applyBorder="1" applyAlignment="1">
      <alignment horizontal="center" vertical="center" wrapText="1"/>
    </xf>
    <xf numFmtId="2" fontId="100" fillId="0" borderId="35" xfId="2579" applyNumberFormat="1" applyFont="1" applyFill="1" applyBorder="1" applyAlignment="1">
      <alignment horizontal="center" vertical="center" wrapText="1"/>
    </xf>
    <xf numFmtId="2" fontId="7" fillId="0" borderId="0" xfId="2579" applyNumberFormat="1"/>
    <xf numFmtId="2" fontId="100" fillId="30" borderId="1" xfId="2579" applyNumberFormat="1" applyFont="1" applyFill="1" applyBorder="1" applyAlignment="1">
      <alignment horizontal="center" vertical="center" wrapText="1"/>
    </xf>
    <xf numFmtId="0" fontId="99" fillId="30" borderId="1" xfId="2579" applyFont="1" applyFill="1" applyBorder="1" applyAlignment="1">
      <alignment vertical="center" wrapText="1"/>
    </xf>
    <xf numFmtId="0" fontId="100" fillId="30" borderId="1" xfId="2579" applyFont="1" applyFill="1" applyBorder="1" applyAlignment="1">
      <alignment vertical="center" wrapText="1"/>
    </xf>
    <xf numFmtId="0" fontId="100" fillId="30" borderId="1" xfId="2579" applyFont="1" applyFill="1" applyBorder="1" applyAlignment="1">
      <alignment horizontal="center" vertical="center" wrapText="1"/>
    </xf>
    <xf numFmtId="2" fontId="100" fillId="99" borderId="1" xfId="2579" applyNumberFormat="1" applyFont="1" applyFill="1" applyBorder="1" applyAlignment="1">
      <alignment horizontal="center" vertical="center" wrapText="1"/>
    </xf>
    <xf numFmtId="2" fontId="100" fillId="30" borderId="35" xfId="2579" applyNumberFormat="1" applyFont="1" applyFill="1" applyBorder="1" applyAlignment="1">
      <alignment horizontal="center" vertical="center" wrapText="1"/>
    </xf>
    <xf numFmtId="0" fontId="100" fillId="0" borderId="1" xfId="2579" applyFont="1" applyBorder="1" applyAlignment="1">
      <alignment vertical="center" wrapText="1"/>
    </xf>
    <xf numFmtId="0" fontId="100" fillId="99" borderId="1" xfId="2579" applyFont="1" applyFill="1" applyBorder="1" applyAlignment="1">
      <alignment horizontal="center" vertical="center" wrapText="1"/>
    </xf>
    <xf numFmtId="0" fontId="100" fillId="0" borderId="35" xfId="2579" applyFont="1" applyBorder="1" applyAlignment="1">
      <alignment horizontal="center" vertical="center" wrapText="1"/>
    </xf>
    <xf numFmtId="0" fontId="99" fillId="0" borderId="2" xfId="2579" applyFont="1" applyBorder="1" applyAlignment="1">
      <alignment vertical="center" wrapText="1"/>
    </xf>
    <xf numFmtId="49" fontId="99" fillId="30" borderId="34" xfId="2579" applyNumberFormat="1" applyFont="1" applyFill="1" applyBorder="1" applyAlignment="1">
      <alignment horizontal="center" vertical="center"/>
    </xf>
    <xf numFmtId="0" fontId="7" fillId="30" borderId="0" xfId="2579" applyFill="1"/>
    <xf numFmtId="1" fontId="100" fillId="0" borderId="1" xfId="2579" applyNumberFormat="1" applyFont="1" applyBorder="1" applyAlignment="1">
      <alignment horizontal="center" vertical="center" wrapText="1"/>
    </xf>
    <xf numFmtId="0" fontId="100" fillId="30" borderId="35" xfId="2579" applyFont="1" applyFill="1" applyBorder="1" applyAlignment="1">
      <alignment horizontal="center" vertical="center" wrapText="1"/>
    </xf>
    <xf numFmtId="0" fontId="7" fillId="0" borderId="0" xfId="2579" applyBorder="1"/>
    <xf numFmtId="49" fontId="99" fillId="0" borderId="38" xfId="2579" applyNumberFormat="1" applyFont="1" applyBorder="1" applyAlignment="1">
      <alignment horizontal="center" vertical="center"/>
    </xf>
    <xf numFmtId="0" fontId="99" fillId="0" borderId="32" xfId="2579" applyFont="1" applyBorder="1" applyAlignment="1">
      <alignment horizontal="left" vertical="center" wrapText="1"/>
    </xf>
    <xf numFmtId="0" fontId="100" fillId="0" borderId="32" xfId="2579" applyFont="1" applyBorder="1" applyAlignment="1">
      <alignment horizontal="center" vertical="center" wrapText="1"/>
    </xf>
    <xf numFmtId="2" fontId="100" fillId="0" borderId="32" xfId="2579" applyNumberFormat="1" applyFont="1" applyFill="1" applyBorder="1" applyAlignment="1">
      <alignment horizontal="center" vertical="center" wrapText="1"/>
    </xf>
    <xf numFmtId="2" fontId="100" fillId="30" borderId="32" xfId="2579" applyNumberFormat="1" applyFont="1" applyFill="1" applyBorder="1" applyAlignment="1">
      <alignment horizontal="center" vertical="center" wrapText="1"/>
    </xf>
    <xf numFmtId="0" fontId="100" fillId="30" borderId="32" xfId="2579" applyFont="1" applyFill="1" applyBorder="1" applyAlignment="1">
      <alignment horizontal="center" vertical="center" wrapText="1"/>
    </xf>
    <xf numFmtId="0" fontId="100" fillId="30" borderId="33" xfId="2579" applyFont="1" applyFill="1" applyBorder="1" applyAlignment="1">
      <alignment horizontal="center" vertical="center" wrapText="1"/>
    </xf>
    <xf numFmtId="49" fontId="99" fillId="0" borderId="3" xfId="2579" applyNumberFormat="1" applyFont="1" applyBorder="1" applyAlignment="1">
      <alignment horizontal="center" vertical="center"/>
    </xf>
    <xf numFmtId="0" fontId="99" fillId="0" borderId="3" xfId="2579" applyFont="1" applyBorder="1" applyAlignment="1">
      <alignment vertical="center" wrapText="1"/>
    </xf>
    <xf numFmtId="0" fontId="100" fillId="0" borderId="3" xfId="2579" applyFont="1" applyBorder="1" applyAlignment="1">
      <alignment horizontal="center" vertical="center" wrapText="1"/>
    </xf>
    <xf numFmtId="0" fontId="100" fillId="0" borderId="3" xfId="2579" applyFont="1" applyFill="1" applyBorder="1" applyAlignment="1">
      <alignment horizontal="center" vertical="center" wrapText="1"/>
    </xf>
    <xf numFmtId="0" fontId="100" fillId="30" borderId="3" xfId="2579" applyFont="1" applyFill="1" applyBorder="1" applyAlignment="1">
      <alignment horizontal="center" vertical="center" wrapText="1"/>
    </xf>
    <xf numFmtId="49" fontId="99" fillId="0" borderId="1" xfId="2579" applyNumberFormat="1" applyFont="1" applyBorder="1" applyAlignment="1">
      <alignment horizontal="center" vertical="center"/>
    </xf>
    <xf numFmtId="0" fontId="99" fillId="0" borderId="1" xfId="2579" applyFont="1" applyBorder="1" applyAlignment="1">
      <alignment horizontal="left" vertical="center" wrapText="1"/>
    </xf>
    <xf numFmtId="0" fontId="100" fillId="0" borderId="0" xfId="2579" applyFont="1" applyBorder="1" applyAlignment="1">
      <alignment vertical="center" wrapText="1"/>
    </xf>
    <xf numFmtId="0" fontId="100" fillId="0" borderId="0" xfId="2579" applyFont="1" applyBorder="1" applyAlignment="1">
      <alignment horizontal="center" vertical="center" wrapText="1"/>
    </xf>
    <xf numFmtId="0" fontId="100" fillId="30" borderId="0" xfId="2579" applyFont="1" applyFill="1" applyBorder="1" applyAlignment="1">
      <alignment horizontal="center" vertical="center" wrapText="1"/>
    </xf>
    <xf numFmtId="0" fontId="100" fillId="30" borderId="0" xfId="2579" applyFont="1" applyFill="1" applyAlignment="1">
      <alignment vertical="center"/>
    </xf>
    <xf numFmtId="0" fontId="28" fillId="0" borderId="0" xfId="2579" applyFont="1" applyAlignment="1">
      <alignment vertical="center"/>
    </xf>
    <xf numFmtId="0" fontId="105" fillId="0" borderId="0" xfId="2579" applyFont="1" applyAlignment="1">
      <alignment vertical="center"/>
    </xf>
    <xf numFmtId="0" fontId="100" fillId="0" borderId="0" xfId="2579" applyFont="1" applyAlignment="1">
      <alignment vertical="center"/>
    </xf>
    <xf numFmtId="0" fontId="101" fillId="30" borderId="0" xfId="2579" applyFont="1" applyFill="1" applyAlignment="1">
      <alignment vertical="center"/>
    </xf>
    <xf numFmtId="0" fontId="99" fillId="30" borderId="0" xfId="2579" applyFont="1" applyFill="1" applyAlignment="1">
      <alignment vertical="center"/>
    </xf>
    <xf numFmtId="0" fontId="100" fillId="0" borderId="0" xfId="2579" applyFont="1" applyFill="1" applyAlignment="1">
      <alignment horizontal="left" vertical="center"/>
    </xf>
    <xf numFmtId="0" fontId="100" fillId="30" borderId="0" xfId="2579" applyFont="1" applyFill="1" applyAlignment="1">
      <alignment horizontal="left" vertical="center"/>
    </xf>
    <xf numFmtId="0" fontId="172" fillId="0" borderId="0" xfId="2579" applyFont="1" applyAlignment="1">
      <alignment vertical="center"/>
    </xf>
    <xf numFmtId="0" fontId="99" fillId="0" borderId="0" xfId="2579" applyFont="1" applyAlignment="1">
      <alignment vertical="center"/>
    </xf>
    <xf numFmtId="49" fontId="26" fillId="0" borderId="0" xfId="2579" applyNumberFormat="1" applyFont="1" applyAlignment="1">
      <alignment horizontal="center" vertical="center"/>
    </xf>
    <xf numFmtId="0" fontId="67" fillId="0" borderId="0" xfId="2579" applyFont="1" applyFill="1"/>
    <xf numFmtId="179" fontId="175" fillId="0" borderId="1" xfId="2579" applyNumberFormat="1" applyFont="1" applyBorder="1" applyAlignment="1">
      <alignment horizontal="center" vertical="center" wrapText="1"/>
    </xf>
    <xf numFmtId="0" fontId="176" fillId="0" borderId="1" xfId="2579" applyFont="1" applyFill="1" applyBorder="1" applyAlignment="1">
      <alignment horizontal="center" vertical="center" wrapText="1"/>
    </xf>
    <xf numFmtId="179" fontId="175" fillId="30" borderId="1" xfId="2579" applyNumberFormat="1" applyFont="1" applyFill="1" applyBorder="1" applyAlignment="1">
      <alignment horizontal="center" vertical="center" wrapText="1"/>
    </xf>
    <xf numFmtId="179" fontId="176" fillId="0" borderId="1" xfId="2579" applyNumberFormat="1" applyFont="1" applyBorder="1" applyAlignment="1">
      <alignment horizontal="center" vertical="center" wrapText="1"/>
    </xf>
    <xf numFmtId="179" fontId="176" fillId="0" borderId="35" xfId="2579" applyNumberFormat="1" applyFont="1" applyBorder="1" applyAlignment="1">
      <alignment horizontal="center" vertical="center" wrapText="1"/>
    </xf>
    <xf numFmtId="179" fontId="175" fillId="0" borderId="35" xfId="2579" applyNumberFormat="1" applyFont="1" applyBorder="1" applyAlignment="1">
      <alignment horizontal="center" vertical="center" wrapText="1"/>
    </xf>
    <xf numFmtId="0" fontId="67" fillId="0" borderId="0" xfId="2579" applyFont="1"/>
    <xf numFmtId="0" fontId="177" fillId="0" borderId="0" xfId="5" applyFont="1" applyFill="1" applyAlignment="1" applyProtection="1">
      <alignment horizontal="centerContinuous"/>
    </xf>
    <xf numFmtId="0" fontId="178" fillId="0" borderId="0" xfId="2579" applyFont="1" applyAlignment="1">
      <alignment horizontal="centerContinuous"/>
    </xf>
    <xf numFmtId="0" fontId="178" fillId="30" borderId="0" xfId="2579" applyFont="1" applyFill="1" applyAlignment="1">
      <alignment horizontal="centerContinuous"/>
    </xf>
    <xf numFmtId="0" fontId="171" fillId="0" borderId="0" xfId="2579" applyFont="1" applyFill="1" applyAlignment="1">
      <alignment horizontal="centerContinuous" vertical="center" wrapText="1"/>
    </xf>
    <xf numFmtId="0" fontId="99" fillId="29" borderId="30" xfId="2579" applyFont="1" applyFill="1" applyBorder="1" applyAlignment="1">
      <alignment horizontal="center" vertical="center" wrapText="1"/>
    </xf>
    <xf numFmtId="2" fontId="74" fillId="0" borderId="1" xfId="2579" applyNumberFormat="1" applyFont="1" applyBorder="1" applyAlignment="1">
      <alignment horizontal="center" vertical="center" wrapText="1"/>
    </xf>
    <xf numFmtId="2" fontId="175" fillId="0" borderId="1" xfId="2579" applyNumberFormat="1" applyFont="1" applyBorder="1" applyAlignment="1">
      <alignment horizontal="center" vertical="center" wrapText="1"/>
    </xf>
    <xf numFmtId="2" fontId="176" fillId="0" borderId="1" xfId="2579" applyNumberFormat="1" applyFont="1" applyBorder="1" applyAlignment="1">
      <alignment horizontal="center" vertical="center" wrapText="1"/>
    </xf>
    <xf numFmtId="2" fontId="100" fillId="29" borderId="1" xfId="2579" applyNumberFormat="1" applyFont="1" applyFill="1" applyBorder="1" applyAlignment="1">
      <alignment horizontal="center" vertical="center" wrapText="1"/>
    </xf>
    <xf numFmtId="2" fontId="100" fillId="29" borderId="35" xfId="2579" applyNumberFormat="1" applyFont="1" applyFill="1" applyBorder="1" applyAlignment="1">
      <alignment horizontal="center" vertical="center" wrapText="1"/>
    </xf>
    <xf numFmtId="2" fontId="175" fillId="0" borderId="35" xfId="2579" applyNumberFormat="1" applyFont="1" applyBorder="1" applyAlignment="1">
      <alignment horizontal="center" vertical="center" wrapText="1"/>
    </xf>
    <xf numFmtId="2" fontId="74" fillId="0" borderId="35" xfId="2579" applyNumberFormat="1" applyFont="1" applyBorder="1" applyAlignment="1">
      <alignment horizontal="center" vertical="center" wrapText="1"/>
    </xf>
    <xf numFmtId="0" fontId="26" fillId="40" borderId="29" xfId="0" applyFont="1" applyFill="1" applyBorder="1" applyAlignment="1">
      <alignment horizontal="center" vertical="center" wrapText="1"/>
    </xf>
    <xf numFmtId="2" fontId="100" fillId="40" borderId="1" xfId="2579" applyNumberFormat="1" applyFont="1" applyFill="1" applyBorder="1" applyAlignment="1">
      <alignment horizontal="center" vertical="center" wrapText="1"/>
    </xf>
    <xf numFmtId="4" fontId="100" fillId="40" borderId="1" xfId="2579" applyNumberFormat="1" applyFont="1" applyFill="1" applyBorder="1" applyAlignment="1">
      <alignment horizontal="center" vertical="center" wrapText="1"/>
    </xf>
    <xf numFmtId="1" fontId="100" fillId="31" borderId="1" xfId="2579" applyNumberFormat="1" applyFont="1" applyFill="1" applyBorder="1" applyAlignment="1">
      <alignment horizontal="center" vertical="center" wrapText="1"/>
    </xf>
    <xf numFmtId="1" fontId="74" fillId="2" borderId="1" xfId="2579" applyNumberFormat="1" applyFont="1" applyFill="1" applyBorder="1" applyAlignment="1">
      <alignment horizontal="center" vertical="center" wrapText="1"/>
    </xf>
    <xf numFmtId="1" fontId="175" fillId="0" borderId="1" xfId="2579" applyNumberFormat="1" applyFont="1" applyBorder="1" applyAlignment="1">
      <alignment horizontal="center" vertical="center" wrapText="1"/>
    </xf>
    <xf numFmtId="1" fontId="175" fillId="0" borderId="35" xfId="2579" applyNumberFormat="1" applyFont="1" applyBorder="1" applyAlignment="1">
      <alignment horizontal="center" vertical="center" wrapText="1"/>
    </xf>
    <xf numFmtId="1" fontId="175" fillId="30" borderId="1" xfId="2579" applyNumberFormat="1" applyFont="1" applyFill="1" applyBorder="1" applyAlignment="1">
      <alignment horizontal="center" vertical="center" wrapText="1"/>
    </xf>
    <xf numFmtId="1" fontId="175" fillId="30" borderId="35" xfId="2579" applyNumberFormat="1" applyFont="1" applyFill="1" applyBorder="1" applyAlignment="1">
      <alignment horizontal="center" vertical="center" wrapText="1"/>
    </xf>
    <xf numFmtId="2" fontId="100" fillId="2" borderId="1" xfId="2579" applyNumberFormat="1" applyFont="1" applyFill="1" applyBorder="1" applyAlignment="1">
      <alignment horizontal="center" vertical="center" wrapText="1"/>
    </xf>
    <xf numFmtId="2" fontId="74" fillId="39" borderId="1" xfId="2579" applyNumberFormat="1" applyFont="1" applyFill="1" applyBorder="1" applyAlignment="1">
      <alignment horizontal="center" vertical="center" wrapText="1"/>
    </xf>
    <xf numFmtId="0" fontId="94" fillId="0" borderId="0" xfId="2579" applyFont="1"/>
    <xf numFmtId="0" fontId="179" fillId="0" borderId="0" xfId="2579" applyFont="1" applyFill="1" applyAlignment="1">
      <alignment horizontal="center" vertical="center"/>
    </xf>
    <xf numFmtId="0" fontId="7" fillId="40" borderId="0" xfId="2579" applyFill="1"/>
    <xf numFmtId="2" fontId="175" fillId="40" borderId="1" xfId="2579" applyNumberFormat="1" applyFont="1" applyFill="1" applyBorder="1" applyAlignment="1">
      <alignment horizontal="center" vertical="center" wrapText="1"/>
    </xf>
    <xf numFmtId="0" fontId="74" fillId="30" borderId="1" xfId="2579" applyFont="1" applyFill="1" applyBorder="1" applyAlignment="1">
      <alignment horizontal="center" vertical="center" wrapText="1"/>
    </xf>
    <xf numFmtId="0" fontId="67" fillId="2" borderId="0" xfId="2579" applyFont="1" applyFill="1"/>
    <xf numFmtId="179" fontId="100" fillId="2" borderId="1" xfId="2579" applyNumberFormat="1" applyFont="1" applyFill="1" applyBorder="1" applyAlignment="1">
      <alignment horizontal="center" vertical="center" wrapText="1"/>
    </xf>
    <xf numFmtId="0" fontId="97" fillId="0" borderId="0" xfId="2581" applyFont="1"/>
    <xf numFmtId="0" fontId="6" fillId="0" borderId="0" xfId="2581"/>
    <xf numFmtId="0" fontId="100" fillId="0" borderId="0" xfId="2581" applyFont="1" applyAlignment="1">
      <alignment vertical="center" wrapText="1"/>
    </xf>
    <xf numFmtId="0" fontId="97" fillId="30" borderId="0" xfId="2581" applyFont="1" applyFill="1"/>
    <xf numFmtId="0" fontId="99" fillId="0" borderId="1" xfId="2581" applyFont="1" applyBorder="1" applyAlignment="1">
      <alignment vertical="center" wrapText="1"/>
    </xf>
    <xf numFmtId="0" fontId="100" fillId="0" borderId="1" xfId="2581" applyFont="1" applyBorder="1" applyAlignment="1">
      <alignment horizontal="center" vertical="center" wrapText="1"/>
    </xf>
    <xf numFmtId="0" fontId="100" fillId="30" borderId="1" xfId="2581" applyFont="1" applyFill="1" applyBorder="1" applyAlignment="1">
      <alignment horizontal="center" vertical="center" wrapText="1"/>
    </xf>
    <xf numFmtId="0" fontId="100" fillId="0" borderId="1" xfId="2581" applyFont="1" applyBorder="1" applyAlignment="1">
      <alignment horizontal="left" vertical="center" wrapText="1"/>
    </xf>
    <xf numFmtId="0" fontId="99" fillId="30" borderId="1" xfId="2581" applyFont="1" applyFill="1" applyBorder="1" applyAlignment="1">
      <alignment vertical="center" wrapText="1"/>
    </xf>
    <xf numFmtId="0" fontId="100" fillId="30" borderId="1" xfId="2581" applyFont="1" applyFill="1" applyBorder="1" applyAlignment="1">
      <alignment vertical="center" wrapText="1"/>
    </xf>
    <xf numFmtId="0" fontId="100" fillId="0" borderId="1" xfId="2581" applyFont="1" applyBorder="1" applyAlignment="1">
      <alignment vertical="center" wrapText="1"/>
    </xf>
    <xf numFmtId="0" fontId="6" fillId="30" borderId="0" xfId="2581" applyFill="1"/>
    <xf numFmtId="0" fontId="99" fillId="0" borderId="1" xfId="2581" applyFont="1" applyBorder="1" applyAlignment="1">
      <alignment horizontal="left" vertical="center" wrapText="1"/>
    </xf>
    <xf numFmtId="0" fontId="100" fillId="0" borderId="0" xfId="2581" applyFont="1" applyBorder="1" applyAlignment="1">
      <alignment vertical="center" wrapText="1"/>
    </xf>
    <xf numFmtId="0" fontId="100" fillId="0" borderId="0" xfId="2581" applyFont="1" applyBorder="1" applyAlignment="1">
      <alignment horizontal="center" vertical="center" wrapText="1"/>
    </xf>
    <xf numFmtId="0" fontId="99" fillId="0" borderId="1" xfId="2581" applyFont="1" applyFill="1" applyBorder="1" applyAlignment="1">
      <alignment vertical="center" wrapText="1"/>
    </xf>
    <xf numFmtId="4" fontId="175" fillId="0" borderId="1" xfId="2581" applyNumberFormat="1" applyFont="1" applyBorder="1" applyAlignment="1">
      <alignment horizontal="center" vertical="center" wrapText="1"/>
    </xf>
    <xf numFmtId="179" fontId="175" fillId="0" borderId="1" xfId="2581" applyNumberFormat="1" applyFont="1" applyBorder="1" applyAlignment="1">
      <alignment horizontal="center" vertical="center" wrapText="1"/>
    </xf>
    <xf numFmtId="49" fontId="25" fillId="0" borderId="0" xfId="2581" applyNumberFormat="1" applyFont="1" applyAlignment="1">
      <alignment horizontal="center" vertical="center"/>
    </xf>
    <xf numFmtId="0" fontId="180" fillId="0" borderId="0" xfId="2581" applyFont="1"/>
    <xf numFmtId="0" fontId="173" fillId="0" borderId="0" xfId="2581" applyFont="1" applyAlignment="1">
      <alignment horizontal="left" vertical="center"/>
    </xf>
    <xf numFmtId="0" fontId="97" fillId="0" borderId="0" xfId="2581" applyFont="1" applyAlignment="1">
      <alignment horizontal="left"/>
    </xf>
    <xf numFmtId="0" fontId="26" fillId="0" borderId="0" xfId="2581" applyFont="1" applyAlignment="1">
      <alignment vertical="center" wrapText="1"/>
    </xf>
    <xf numFmtId="0" fontId="173" fillId="0" borderId="0" xfId="2581" applyFont="1" applyAlignment="1">
      <alignment horizontal="center" vertical="center"/>
    </xf>
    <xf numFmtId="0" fontId="171" fillId="0" borderId="0" xfId="2581" applyFont="1" applyAlignment="1">
      <alignment vertical="center"/>
    </xf>
    <xf numFmtId="0" fontId="107" fillId="0" borderId="0" xfId="2581" applyFont="1" applyAlignment="1">
      <alignment horizontal="center" vertical="center"/>
    </xf>
    <xf numFmtId="0" fontId="96" fillId="0" borderId="0" xfId="2581" applyFont="1"/>
    <xf numFmtId="0" fontId="170" fillId="0" borderId="0" xfId="2581" applyFont="1"/>
    <xf numFmtId="49" fontId="29" fillId="0" borderId="1" xfId="2581" applyNumberFormat="1" applyFont="1" applyBorder="1" applyAlignment="1">
      <alignment horizontal="center" vertical="center"/>
    </xf>
    <xf numFmtId="49" fontId="25" fillId="30" borderId="1" xfId="2581" applyNumberFormat="1" applyFont="1" applyFill="1" applyBorder="1" applyAlignment="1">
      <alignment horizontal="center" vertical="center"/>
    </xf>
    <xf numFmtId="0" fontId="100" fillId="30" borderId="1" xfId="2581" applyFont="1" applyFill="1" applyBorder="1" applyAlignment="1">
      <alignment horizontal="left" vertical="center" wrapText="1"/>
    </xf>
    <xf numFmtId="49" fontId="29" fillId="30" borderId="1" xfId="2581" applyNumberFormat="1" applyFont="1" applyFill="1" applyBorder="1" applyAlignment="1">
      <alignment horizontal="center" vertical="center"/>
    </xf>
    <xf numFmtId="0" fontId="100" fillId="0" borderId="3" xfId="2581" applyFont="1" applyFill="1" applyBorder="1" applyAlignment="1">
      <alignment horizontal="left" vertical="center" wrapText="1"/>
    </xf>
    <xf numFmtId="0" fontId="100" fillId="0" borderId="3" xfId="2581" applyFont="1" applyFill="1" applyBorder="1" applyAlignment="1">
      <alignment horizontal="center" vertical="center" wrapText="1"/>
    </xf>
    <xf numFmtId="0" fontId="99" fillId="0" borderId="3" xfId="2581" applyFont="1" applyFill="1" applyBorder="1" applyAlignment="1">
      <alignment horizontal="center" vertical="center" wrapText="1"/>
    </xf>
    <xf numFmtId="0" fontId="99" fillId="0" borderId="3" xfId="2581" applyFont="1" applyBorder="1" applyAlignment="1">
      <alignment horizontal="center" vertical="center" wrapText="1"/>
    </xf>
    <xf numFmtId="0" fontId="100" fillId="0" borderId="1" xfId="2581" applyFont="1" applyFill="1" applyBorder="1" applyAlignment="1">
      <alignment vertical="center" wrapText="1"/>
    </xf>
    <xf numFmtId="0" fontId="100" fillId="0" borderId="1" xfId="2581" applyFont="1" applyFill="1" applyBorder="1" applyAlignment="1">
      <alignment horizontal="center" vertical="center" wrapText="1"/>
    </xf>
    <xf numFmtId="49" fontId="29" fillId="0" borderId="1" xfId="2581" applyNumberFormat="1" applyFont="1" applyFill="1" applyBorder="1" applyAlignment="1">
      <alignment horizontal="center" vertical="center"/>
    </xf>
    <xf numFmtId="49" fontId="25" fillId="0" borderId="1" xfId="2581" applyNumberFormat="1" applyFont="1" applyBorder="1" applyAlignment="1">
      <alignment horizontal="center" vertical="center"/>
    </xf>
    <xf numFmtId="0" fontId="6" fillId="0" borderId="1" xfId="2581" applyBorder="1"/>
    <xf numFmtId="49" fontId="25" fillId="0" borderId="2" xfId="2581" applyNumberFormat="1" applyFont="1" applyBorder="1" applyAlignment="1">
      <alignment horizontal="center" vertical="center"/>
    </xf>
    <xf numFmtId="0" fontId="100" fillId="0" borderId="2" xfId="2581" applyFont="1" applyBorder="1" applyAlignment="1">
      <alignment vertical="center" wrapText="1"/>
    </xf>
    <xf numFmtId="0" fontId="100" fillId="0" borderId="2" xfId="2581" applyFont="1" applyBorder="1" applyAlignment="1">
      <alignment horizontal="center" vertical="center" wrapText="1"/>
    </xf>
    <xf numFmtId="0" fontId="24" fillId="0" borderId="0" xfId="2581" applyFont="1" applyAlignment="1">
      <alignment vertical="center" wrapText="1"/>
    </xf>
    <xf numFmtId="0" fontId="25" fillId="0" borderId="0" xfId="2581" applyFont="1" applyAlignment="1">
      <alignment horizontal="left" vertical="center" wrapText="1"/>
    </xf>
    <xf numFmtId="49" fontId="25" fillId="0" borderId="0" xfId="2581" applyNumberFormat="1" applyFont="1" applyAlignment="1">
      <alignment horizontal="left" vertical="center"/>
    </xf>
    <xf numFmtId="0" fontId="26" fillId="0" borderId="0" xfId="2581" applyFont="1" applyAlignment="1">
      <alignment vertical="center"/>
    </xf>
    <xf numFmtId="0" fontId="100" fillId="0" borderId="1" xfId="2581" applyFont="1" applyBorder="1" applyAlignment="1">
      <alignment horizontal="center" vertical="center" wrapText="1"/>
    </xf>
    <xf numFmtId="183" fontId="175" fillId="0" borderId="1" xfId="2581" applyNumberFormat="1" applyFont="1" applyBorder="1" applyAlignment="1">
      <alignment horizontal="center" vertical="center" wrapText="1"/>
    </xf>
    <xf numFmtId="49" fontId="25" fillId="41" borderId="1" xfId="2581" applyNumberFormat="1" applyFont="1" applyFill="1" applyBorder="1" applyAlignment="1">
      <alignment horizontal="center" vertical="center"/>
    </xf>
    <xf numFmtId="49" fontId="25" fillId="41" borderId="0" xfId="2581" applyNumberFormat="1" applyFont="1" applyFill="1" applyAlignment="1">
      <alignment horizontal="center" vertical="center"/>
    </xf>
    <xf numFmtId="0" fontId="6" fillId="41" borderId="0" xfId="2581" applyFill="1"/>
    <xf numFmtId="0" fontId="97" fillId="41" borderId="0" xfId="2581" applyFont="1" applyFill="1"/>
    <xf numFmtId="49" fontId="26" fillId="41" borderId="1" xfId="2581" applyNumberFormat="1" applyFont="1" applyFill="1" applyBorder="1" applyAlignment="1">
      <alignment horizontal="center" vertical="center"/>
    </xf>
    <xf numFmtId="0" fontId="100" fillId="41" borderId="1" xfId="2581" applyFont="1" applyFill="1" applyBorder="1" applyAlignment="1">
      <alignment horizontal="center" vertical="center" wrapText="1"/>
    </xf>
    <xf numFmtId="0" fontId="100" fillId="0" borderId="5" xfId="2581" applyFont="1" applyBorder="1" applyAlignment="1">
      <alignment horizontal="centerContinuous" vertical="center" wrapText="1"/>
    </xf>
    <xf numFmtId="0" fontId="20" fillId="0" borderId="5" xfId="2581" applyFont="1" applyBorder="1" applyAlignment="1">
      <alignment horizontal="centerContinuous" vertical="center"/>
    </xf>
    <xf numFmtId="0" fontId="99" fillId="0" borderId="5" xfId="2581" applyFont="1" applyBorder="1" applyAlignment="1">
      <alignment horizontal="centerContinuous" vertical="center" wrapText="1"/>
    </xf>
    <xf numFmtId="178" fontId="99" fillId="0" borderId="1" xfId="2581" applyNumberFormat="1" applyFont="1" applyBorder="1" applyAlignment="1">
      <alignment horizontal="center" vertical="center" wrapText="1"/>
    </xf>
    <xf numFmtId="179" fontId="175" fillId="0" borderId="1" xfId="2581" applyNumberFormat="1" applyFont="1" applyFill="1" applyBorder="1" applyAlignment="1">
      <alignment horizontal="center" vertical="center" wrapText="1"/>
    </xf>
    <xf numFmtId="0" fontId="175" fillId="0" borderId="1" xfId="2581" applyFont="1" applyBorder="1" applyAlignment="1">
      <alignment horizontal="center" vertical="center" wrapText="1"/>
    </xf>
    <xf numFmtId="4" fontId="100" fillId="0" borderId="1" xfId="2581" applyNumberFormat="1" applyFont="1" applyBorder="1" applyAlignment="1">
      <alignment horizontal="center" vertical="center" wrapText="1"/>
    </xf>
    <xf numFmtId="0" fontId="74" fillId="30" borderId="1" xfId="2581" applyFont="1" applyFill="1" applyBorder="1" applyAlignment="1">
      <alignment vertical="center" wrapText="1"/>
    </xf>
    <xf numFmtId="0" fontId="99" fillId="2" borderId="1" xfId="2581" applyFont="1" applyFill="1" applyBorder="1" applyAlignment="1">
      <alignment vertical="center" wrapText="1"/>
    </xf>
    <xf numFmtId="0" fontId="100" fillId="2" borderId="1" xfId="2581" applyFont="1" applyFill="1" applyBorder="1" applyAlignment="1">
      <alignment horizontal="center" vertical="center" wrapText="1"/>
    </xf>
    <xf numFmtId="218" fontId="100" fillId="2" borderId="1" xfId="2581" applyNumberFormat="1" applyFont="1" applyFill="1" applyBorder="1" applyAlignment="1">
      <alignment horizontal="center" vertical="center" wrapText="1"/>
    </xf>
    <xf numFmtId="0" fontId="80" fillId="0" borderId="1" xfId="2581" applyFont="1" applyBorder="1"/>
    <xf numFmtId="0" fontId="100" fillId="2" borderId="1" xfId="2581" applyFont="1" applyFill="1" applyBorder="1" applyAlignment="1">
      <alignment vertical="center" wrapText="1"/>
    </xf>
    <xf numFmtId="0" fontId="175" fillId="31" borderId="1" xfId="2581" applyFont="1" applyFill="1" applyBorder="1" applyAlignment="1">
      <alignment horizontal="center" vertical="center" wrapText="1"/>
    </xf>
    <xf numFmtId="0" fontId="105" fillId="0" borderId="3" xfId="0" applyFont="1" applyFill="1" applyBorder="1" applyAlignment="1">
      <alignment vertical="center" wrapText="1"/>
    </xf>
    <xf numFmtId="0" fontId="182" fillId="0" borderId="0" xfId="0" applyFont="1"/>
    <xf numFmtId="0" fontId="98" fillId="0" borderId="0" xfId="0" applyFont="1" applyFill="1"/>
    <xf numFmtId="0" fontId="182" fillId="0" borderId="0" xfId="0" applyFont="1" applyFill="1"/>
    <xf numFmtId="0" fontId="107" fillId="0" borderId="1" xfId="0" applyFont="1" applyFill="1" applyBorder="1" applyAlignment="1">
      <alignment vertical="center" wrapText="1"/>
    </xf>
    <xf numFmtId="4" fontId="105" fillId="0" borderId="8" xfId="5" applyNumberFormat="1" applyFont="1" applyFill="1" applyBorder="1" applyAlignment="1" applyProtection="1">
      <alignment horizontal="center" vertical="center" wrapText="1"/>
    </xf>
    <xf numFmtId="0" fontId="105" fillId="0" borderId="1" xfId="5" applyFont="1" applyFill="1" applyBorder="1" applyAlignment="1" applyProtection="1">
      <alignment horizontal="center" vertical="center" textRotation="90" wrapText="1"/>
    </xf>
    <xf numFmtId="0" fontId="107" fillId="0" borderId="1" xfId="5" applyFont="1" applyFill="1" applyBorder="1" applyAlignment="1" applyProtection="1">
      <alignment horizontal="center" vertical="center" wrapText="1"/>
    </xf>
    <xf numFmtId="4" fontId="107" fillId="0" borderId="1" xfId="5" applyNumberFormat="1" applyFont="1" applyFill="1" applyBorder="1" applyAlignment="1" applyProtection="1">
      <alignment horizontal="center" vertical="center" wrapText="1"/>
    </xf>
    <xf numFmtId="4" fontId="107" fillId="0" borderId="2" xfId="5" applyNumberFormat="1" applyFont="1" applyFill="1" applyBorder="1" applyAlignment="1" applyProtection="1">
      <alignment horizontal="center" vertical="center" wrapText="1"/>
      <protection locked="0"/>
    </xf>
    <xf numFmtId="4" fontId="105" fillId="0" borderId="2" xfId="5" applyNumberFormat="1" applyFont="1" applyFill="1" applyBorder="1" applyAlignment="1" applyProtection="1">
      <alignment horizontal="center" vertical="center" wrapText="1"/>
    </xf>
    <xf numFmtId="4" fontId="105" fillId="0" borderId="7" xfId="5" applyNumberFormat="1" applyFont="1" applyFill="1" applyBorder="1" applyAlignment="1" applyProtection="1">
      <alignment horizontal="center" vertical="center" wrapText="1"/>
      <protection locked="0"/>
    </xf>
    <xf numFmtId="4" fontId="105" fillId="0" borderId="7" xfId="5" applyNumberFormat="1" applyFont="1" applyFill="1" applyBorder="1" applyAlignment="1" applyProtection="1">
      <alignment horizontal="center" vertical="center" wrapText="1"/>
    </xf>
    <xf numFmtId="0" fontId="105" fillId="0" borderId="1" xfId="0" applyFont="1" applyFill="1" applyBorder="1" applyAlignment="1">
      <alignment horizontal="center" vertical="center" wrapText="1"/>
    </xf>
    <xf numFmtId="4" fontId="107" fillId="0" borderId="3" xfId="5" applyNumberFormat="1" applyFont="1" applyFill="1" applyBorder="1" applyAlignment="1" applyProtection="1">
      <alignment horizontal="center" vertical="center" wrapText="1"/>
    </xf>
    <xf numFmtId="2" fontId="105" fillId="0" borderId="1" xfId="227" applyNumberFormat="1" applyFont="1" applyFill="1" applyBorder="1" applyAlignment="1">
      <alignment horizontal="center" vertical="center" wrapText="1"/>
    </xf>
    <xf numFmtId="2" fontId="105" fillId="0" borderId="3" xfId="0" applyNumberFormat="1" applyFont="1" applyFill="1" applyBorder="1" applyAlignment="1">
      <alignment horizontal="center" vertical="center" wrapText="1"/>
    </xf>
    <xf numFmtId="0" fontId="106" fillId="0" borderId="1" xfId="0" applyFont="1" applyFill="1" applyBorder="1" applyAlignment="1">
      <alignment vertical="center" wrapText="1"/>
    </xf>
    <xf numFmtId="4" fontId="105" fillId="0" borderId="1" xfId="3276" applyNumberFormat="1" applyFont="1" applyFill="1" applyBorder="1" applyAlignment="1" applyProtection="1">
      <alignment horizontal="center" vertical="center" wrapText="1"/>
    </xf>
    <xf numFmtId="2" fontId="107" fillId="0" borderId="1" xfId="5" applyNumberFormat="1" applyFont="1" applyFill="1" applyBorder="1" applyAlignment="1" applyProtection="1">
      <alignment horizontal="center" vertical="center" wrapText="1"/>
    </xf>
    <xf numFmtId="2" fontId="105" fillId="0" borderId="1" xfId="5" applyNumberFormat="1" applyFont="1" applyFill="1" applyBorder="1" applyAlignment="1" applyProtection="1">
      <alignment horizontal="center" vertical="center" wrapText="1"/>
    </xf>
    <xf numFmtId="0" fontId="105" fillId="0" borderId="1" xfId="5" applyNumberFormat="1" applyFont="1" applyFill="1" applyBorder="1" applyAlignment="1" applyProtection="1">
      <alignment horizontal="center" vertical="center" wrapText="1"/>
      <protection locked="0"/>
    </xf>
    <xf numFmtId="2" fontId="184" fillId="0" borderId="1" xfId="0" applyNumberFormat="1" applyFont="1" applyFill="1" applyBorder="1" applyAlignment="1">
      <alignment horizontal="center" vertical="center"/>
    </xf>
    <xf numFmtId="49" fontId="28" fillId="0" borderId="1" xfId="5" applyNumberFormat="1" applyFont="1" applyFill="1" applyBorder="1" applyAlignment="1" applyProtection="1">
      <alignment horizontal="right" vertical="center" wrapText="1"/>
    </xf>
    <xf numFmtId="0" fontId="28" fillId="0" borderId="1" xfId="5" applyFont="1" applyFill="1" applyBorder="1" applyAlignment="1" applyProtection="1">
      <alignment vertical="center" wrapText="1"/>
    </xf>
    <xf numFmtId="0" fontId="28" fillId="0" borderId="1" xfId="5" applyFont="1" applyFill="1" applyBorder="1" applyAlignment="1" applyProtection="1">
      <alignment horizontal="center" vertical="center" wrapText="1"/>
    </xf>
    <xf numFmtId="2" fontId="185" fillId="0" borderId="1" xfId="5" applyNumberFormat="1" applyFont="1" applyFill="1" applyBorder="1" applyAlignment="1" applyProtection="1">
      <alignment horizontal="center" vertical="center" wrapText="1"/>
    </xf>
    <xf numFmtId="0" fontId="101" fillId="0" borderId="1" xfId="5" applyFont="1" applyFill="1" applyBorder="1" applyAlignment="1" applyProtection="1">
      <alignment vertical="center" wrapText="1"/>
    </xf>
    <xf numFmtId="2" fontId="168" fillId="0" borderId="1" xfId="5" applyNumberFormat="1" applyFont="1" applyFill="1" applyBorder="1" applyAlignment="1" applyProtection="1">
      <alignment horizontal="center" vertical="center" wrapText="1"/>
    </xf>
    <xf numFmtId="4" fontId="185" fillId="0" borderId="1" xfId="5" applyNumberFormat="1" applyFont="1" applyFill="1" applyBorder="1" applyAlignment="1" applyProtection="1">
      <alignment horizontal="center" vertical="center" wrapText="1"/>
    </xf>
    <xf numFmtId="4" fontId="168" fillId="30" borderId="1" xfId="5" applyNumberFormat="1" applyFont="1" applyFill="1" applyBorder="1" applyAlignment="1" applyProtection="1">
      <alignment horizontal="center" vertical="center" wrapText="1"/>
    </xf>
    <xf numFmtId="181" fontId="185" fillId="0" borderId="1" xfId="226" applyNumberFormat="1" applyFont="1" applyFill="1" applyBorder="1" applyAlignment="1" applyProtection="1">
      <alignment horizontal="center" vertical="center" wrapText="1"/>
    </xf>
    <xf numFmtId="0" fontId="78" fillId="0" borderId="0" xfId="0" applyFont="1" applyAlignment="1">
      <alignment horizontal="right" vertical="top" wrapText="1"/>
    </xf>
    <xf numFmtId="0" fontId="179" fillId="0" borderId="0" xfId="5" applyFont="1" applyAlignment="1" applyProtection="1">
      <alignment horizontal="center" vertical="center"/>
      <protection locked="0"/>
    </xf>
    <xf numFmtId="0" fontId="105" fillId="0" borderId="1" xfId="5" applyFont="1" applyFill="1" applyBorder="1" applyAlignment="1" applyProtection="1">
      <alignment horizontal="center" vertical="center" wrapText="1"/>
    </xf>
    <xf numFmtId="0" fontId="75" fillId="0" borderId="1" xfId="5" applyFont="1" applyFill="1" applyBorder="1" applyAlignment="1" applyProtection="1">
      <alignment horizontal="center" vertical="center" wrapText="1"/>
    </xf>
    <xf numFmtId="49" fontId="75" fillId="0" borderId="0" xfId="5" applyNumberFormat="1" applyFont="1" applyProtection="1"/>
    <xf numFmtId="0" fontId="75" fillId="0" borderId="0" xfId="5" applyFont="1" applyAlignment="1" applyProtection="1">
      <alignment horizontal="center" vertical="center" wrapText="1"/>
    </xf>
    <xf numFmtId="0" fontId="75" fillId="0" borderId="0" xfId="5" applyFont="1" applyProtection="1"/>
    <xf numFmtId="0" fontId="75" fillId="0" borderId="0" xfId="5" applyFont="1" applyFill="1" applyProtection="1"/>
    <xf numFmtId="0" fontId="75" fillId="0" borderId="0" xfId="5" applyFont="1" applyFill="1" applyAlignment="1" applyProtection="1">
      <alignment wrapText="1"/>
    </xf>
    <xf numFmtId="0" fontId="78" fillId="0" borderId="0" xfId="0" applyFont="1" applyFill="1" applyAlignment="1">
      <alignment horizontal="right" vertical="top"/>
    </xf>
    <xf numFmtId="0" fontId="78" fillId="0" borderId="0" xfId="5" applyFont="1" applyFill="1" applyAlignment="1" applyProtection="1">
      <alignment horizontal="centerContinuous"/>
    </xf>
    <xf numFmtId="0" fontId="105" fillId="0" borderId="2" xfId="5" applyFont="1" applyFill="1" applyBorder="1" applyAlignment="1" applyProtection="1">
      <alignment vertical="center" wrapText="1"/>
    </xf>
    <xf numFmtId="4" fontId="107" fillId="0" borderId="0" xfId="5" applyNumberFormat="1" applyFont="1" applyFill="1" applyBorder="1" applyAlignment="1" applyProtection="1">
      <alignment horizontal="center" vertical="center" wrapText="1"/>
    </xf>
    <xf numFmtId="0" fontId="105" fillId="0" borderId="1" xfId="5" applyFont="1" applyFill="1" applyBorder="1" applyAlignment="1" applyProtection="1">
      <alignment vertical="center" wrapText="1"/>
    </xf>
    <xf numFmtId="0" fontId="105" fillId="0" borderId="8" xfId="5" applyFont="1" applyFill="1" applyBorder="1" applyAlignment="1" applyProtection="1">
      <alignment horizontal="center" vertical="center" wrapText="1"/>
    </xf>
    <xf numFmtId="49" fontId="107" fillId="0" borderId="1" xfId="5" applyNumberFormat="1" applyFont="1" applyFill="1" applyBorder="1" applyAlignment="1" applyProtection="1">
      <alignment horizontal="right" vertical="center" wrapText="1"/>
    </xf>
    <xf numFmtId="49" fontId="105" fillId="0" borderId="8" xfId="5" applyNumberFormat="1" applyFont="1" applyFill="1" applyBorder="1" applyAlignment="1" applyProtection="1">
      <alignment horizontal="right" vertical="center" wrapText="1"/>
    </xf>
    <xf numFmtId="0" fontId="187" fillId="0" borderId="0" xfId="5" applyFont="1" applyFill="1"/>
    <xf numFmtId="4" fontId="107" fillId="0" borderId="0" xfId="5" applyNumberFormat="1" applyFont="1" applyFill="1" applyBorder="1" applyAlignment="1" applyProtection="1">
      <alignment horizontal="center" vertical="center" wrapText="1"/>
      <protection locked="0"/>
    </xf>
    <xf numFmtId="4" fontId="168" fillId="0" borderId="14" xfId="5" applyNumberFormat="1" applyFont="1" applyFill="1" applyBorder="1" applyAlignment="1" applyProtection="1">
      <alignment horizontal="center" vertical="center" wrapText="1"/>
      <protection locked="0"/>
    </xf>
    <xf numFmtId="10" fontId="168" fillId="0" borderId="14" xfId="226" applyNumberFormat="1" applyFont="1" applyFill="1" applyBorder="1" applyAlignment="1" applyProtection="1">
      <alignment horizontal="center" vertical="center" wrapText="1"/>
      <protection locked="0"/>
    </xf>
    <xf numFmtId="2" fontId="168" fillId="0" borderId="14" xfId="226" applyNumberFormat="1" applyFont="1" applyFill="1" applyBorder="1" applyAlignment="1" applyProtection="1">
      <alignment horizontal="center" vertical="center" wrapText="1"/>
      <protection locked="0"/>
    </xf>
    <xf numFmtId="0" fontId="105" fillId="0" borderId="0" xfId="5" applyFont="1" applyFill="1" applyBorder="1" applyAlignment="1" applyProtection="1">
      <alignment horizontal="left" vertical="top" wrapText="1"/>
    </xf>
    <xf numFmtId="0" fontId="97" fillId="0" borderId="0" xfId="5" applyFont="1" applyFill="1"/>
    <xf numFmtId="0" fontId="97" fillId="0" borderId="0" xfId="5" applyFont="1" applyProtection="1"/>
    <xf numFmtId="0" fontId="97" fillId="0" borderId="0" xfId="5" applyFont="1" applyFill="1" applyProtection="1"/>
    <xf numFmtId="0" fontId="28" fillId="0" borderId="0" xfId="5" applyFont="1" applyFill="1" applyAlignment="1" applyProtection="1"/>
    <xf numFmtId="49" fontId="75" fillId="0" borderId="0" xfId="5" applyNumberFormat="1" applyFont="1" applyFill="1" applyProtection="1"/>
    <xf numFmtId="0" fontId="75" fillId="0" borderId="0" xfId="5" applyFont="1" applyFill="1" applyAlignment="1" applyProtection="1">
      <alignment horizontal="center" vertical="center" wrapText="1"/>
    </xf>
    <xf numFmtId="10" fontId="75" fillId="0" borderId="0" xfId="226" applyNumberFormat="1" applyFont="1" applyFill="1" applyProtection="1"/>
    <xf numFmtId="0" fontId="75" fillId="0" borderId="0" xfId="5" applyFont="1" applyFill="1"/>
    <xf numFmtId="174" fontId="75" fillId="0" borderId="0" xfId="5" applyNumberFormat="1" applyFont="1" applyFill="1" applyAlignment="1" applyProtection="1">
      <alignment horizontal="centerContinuous"/>
    </xf>
    <xf numFmtId="0" fontId="75" fillId="0" borderId="0" xfId="5" applyFont="1" applyFill="1" applyAlignment="1">
      <alignment horizontal="centerContinuous"/>
    </xf>
    <xf numFmtId="0" fontId="75" fillId="0" borderId="0" xfId="5" applyFont="1" applyFill="1" applyAlignment="1" applyProtection="1">
      <alignment horizontal="centerContinuous"/>
    </xf>
    <xf numFmtId="49" fontId="75" fillId="0" borderId="0" xfId="5" applyNumberFormat="1" applyFont="1" applyFill="1" applyAlignment="1" applyProtection="1">
      <alignment horizontal="right"/>
    </xf>
    <xf numFmtId="0" fontId="75" fillId="0" borderId="0" xfId="5" applyFont="1" applyFill="1" applyAlignment="1" applyProtection="1">
      <alignment horizontal="right"/>
    </xf>
    <xf numFmtId="0" fontId="75" fillId="0" borderId="0" xfId="5" applyFont="1" applyFill="1" applyAlignment="1">
      <alignment horizontal="right"/>
    </xf>
    <xf numFmtId="0" fontId="78" fillId="0" borderId="0" xfId="5" applyFont="1" applyFill="1" applyAlignment="1" applyProtection="1"/>
    <xf numFmtId="0" fontId="78" fillId="0" borderId="0" xfId="5" applyFont="1" applyFill="1" applyAlignment="1" applyProtection="1">
      <alignment horizontal="right"/>
    </xf>
    <xf numFmtId="49" fontId="105" fillId="0" borderId="1" xfId="5" applyNumberFormat="1" applyFont="1" applyFill="1" applyBorder="1" applyAlignment="1" applyProtection="1">
      <alignment vertical="center" wrapText="1"/>
    </xf>
    <xf numFmtId="0" fontId="100" fillId="0" borderId="2" xfId="5" applyFont="1" applyFill="1" applyBorder="1" applyAlignment="1" applyProtection="1">
      <alignment horizontal="center" vertical="center" wrapText="1"/>
    </xf>
    <xf numFmtId="49" fontId="105" fillId="0" borderId="1" xfId="5" applyNumberFormat="1" applyFont="1" applyFill="1" applyBorder="1" applyAlignment="1" applyProtection="1">
      <alignment horizontal="right" vertical="center" wrapText="1"/>
    </xf>
    <xf numFmtId="0" fontId="105" fillId="0" borderId="1" xfId="0" applyFont="1" applyFill="1" applyBorder="1" applyAlignment="1">
      <alignment vertical="center" wrapText="1"/>
    </xf>
    <xf numFmtId="0" fontId="186" fillId="0" borderId="0" xfId="5" applyFont="1" applyFill="1"/>
    <xf numFmtId="0" fontId="105" fillId="0" borderId="3" xfId="5" applyFont="1" applyFill="1" applyBorder="1" applyAlignment="1" applyProtection="1">
      <alignment vertical="center" wrapText="1"/>
    </xf>
    <xf numFmtId="0" fontId="105" fillId="0" borderId="2" xfId="0" applyFont="1" applyFill="1" applyBorder="1" applyAlignment="1">
      <alignment vertical="center" wrapText="1"/>
    </xf>
    <xf numFmtId="0" fontId="107" fillId="0" borderId="1" xfId="5" applyFont="1" applyFill="1" applyBorder="1" applyAlignment="1" applyProtection="1">
      <alignment vertical="center" wrapText="1"/>
    </xf>
    <xf numFmtId="2" fontId="182" fillId="0" borderId="0" xfId="0" applyNumberFormat="1" applyFont="1" applyFill="1"/>
    <xf numFmtId="0" fontId="107" fillId="0" borderId="0" xfId="0" applyFont="1" applyFill="1"/>
    <xf numFmtId="4" fontId="182" fillId="0" borderId="0" xfId="0" applyNumberFormat="1" applyFont="1" applyFill="1"/>
    <xf numFmtId="4" fontId="187" fillId="0" borderId="0" xfId="5" applyNumberFormat="1" applyFont="1" applyFill="1"/>
    <xf numFmtId="0" fontId="107" fillId="0" borderId="2" xfId="5" applyFont="1" applyFill="1" applyBorder="1" applyAlignment="1" applyProtection="1">
      <alignment vertical="center" wrapText="1"/>
    </xf>
    <xf numFmtId="0" fontId="107" fillId="0" borderId="3" xfId="5" applyFont="1" applyFill="1" applyBorder="1" applyAlignment="1" applyProtection="1">
      <alignment vertical="center" wrapText="1"/>
    </xf>
    <xf numFmtId="49" fontId="107" fillId="0" borderId="8" xfId="5" applyNumberFormat="1" applyFont="1" applyFill="1" applyBorder="1" applyAlignment="1" applyProtection="1">
      <alignment horizontal="right" vertical="center" wrapText="1"/>
    </xf>
    <xf numFmtId="0" fontId="107" fillId="0" borderId="7" xfId="5" applyFont="1" applyFill="1" applyBorder="1" applyAlignment="1" applyProtection="1">
      <alignment horizontal="center" vertical="center" wrapText="1"/>
    </xf>
    <xf numFmtId="49" fontId="107" fillId="0" borderId="0" xfId="5" applyNumberFormat="1" applyFont="1" applyFill="1" applyBorder="1" applyAlignment="1" applyProtection="1">
      <alignment horizontal="right" vertical="center" wrapText="1"/>
    </xf>
    <xf numFmtId="0" fontId="107" fillId="0" borderId="9" xfId="0" applyFont="1" applyFill="1" applyBorder="1" applyAlignment="1">
      <alignment vertical="center" wrapText="1"/>
    </xf>
    <xf numFmtId="0" fontId="107" fillId="0" borderId="14" xfId="5" applyFont="1" applyFill="1" applyBorder="1" applyAlignment="1" applyProtection="1">
      <alignment horizontal="center" vertical="center" wrapText="1"/>
    </xf>
    <xf numFmtId="0" fontId="98" fillId="0" borderId="0" xfId="5" applyFont="1" applyFill="1"/>
    <xf numFmtId="49" fontId="105" fillId="0" borderId="0" xfId="5" applyNumberFormat="1" applyFont="1" applyFill="1" applyBorder="1" applyAlignment="1" applyProtection="1">
      <alignment horizontal="right" vertical="center" wrapText="1"/>
    </xf>
    <xf numFmtId="49" fontId="97" fillId="0" borderId="0" xfId="5" applyNumberFormat="1" applyFont="1" applyFill="1" applyProtection="1"/>
    <xf numFmtId="0" fontId="179" fillId="0" borderId="0" xfId="5" applyFont="1" applyFill="1" applyAlignment="1" applyProtection="1">
      <alignment horizontal="center" vertical="center"/>
      <protection locked="0"/>
    </xf>
    <xf numFmtId="0" fontId="179" fillId="0" borderId="0" xfId="5" applyFont="1" applyFill="1" applyAlignment="1" applyProtection="1">
      <alignment horizontal="left"/>
      <protection locked="0"/>
    </xf>
    <xf numFmtId="0" fontId="28" fillId="0" borderId="0" xfId="5" applyFont="1" applyFill="1" applyAlignment="1" applyProtection="1">
      <alignment horizontal="center"/>
    </xf>
    <xf numFmtId="49" fontId="97" fillId="0" borderId="0" xfId="5" applyNumberFormat="1" applyFont="1" applyFill="1"/>
    <xf numFmtId="49" fontId="105" fillId="0" borderId="3" xfId="5" applyNumberFormat="1" applyFont="1" applyFill="1" applyBorder="1" applyAlignment="1" applyProtection="1">
      <alignment horizontal="center" vertical="center" wrapText="1"/>
    </xf>
    <xf numFmtId="0" fontId="75" fillId="0" borderId="4" xfId="5" applyFont="1" applyFill="1" applyBorder="1" applyAlignment="1" applyProtection="1">
      <alignment horizontal="center" vertical="center" wrapText="1"/>
    </xf>
    <xf numFmtId="0" fontId="105" fillId="0" borderId="3" xfId="5" applyFont="1" applyFill="1" applyBorder="1" applyAlignment="1" applyProtection="1">
      <alignment horizontal="center" vertical="center" wrapText="1"/>
    </xf>
    <xf numFmtId="49" fontId="181" fillId="0" borderId="8" xfId="5" applyNumberFormat="1" applyFont="1" applyFill="1" applyBorder="1" applyAlignment="1" applyProtection="1">
      <alignment horizontal="right" vertical="center" wrapText="1"/>
    </xf>
    <xf numFmtId="0" fontId="181" fillId="0" borderId="1" xfId="0" applyFont="1" applyFill="1" applyBorder="1" applyAlignment="1">
      <alignment vertical="center" wrapText="1"/>
    </xf>
    <xf numFmtId="49" fontId="104" fillId="0" borderId="1" xfId="5" applyNumberFormat="1" applyFont="1" applyFill="1" applyBorder="1" applyAlignment="1" applyProtection="1">
      <alignment horizontal="right" vertical="center" wrapText="1"/>
    </xf>
    <xf numFmtId="0" fontId="104" fillId="0" borderId="4" xfId="5" applyFont="1" applyFill="1" applyBorder="1" applyAlignment="1" applyProtection="1">
      <alignment vertical="center" wrapText="1"/>
    </xf>
    <xf numFmtId="0" fontId="104" fillId="0" borderId="2" xfId="0" applyFont="1" applyFill="1" applyBorder="1" applyAlignment="1">
      <alignment vertical="center" wrapText="1"/>
    </xf>
    <xf numFmtId="49" fontId="181" fillId="0" borderId="1" xfId="5" applyNumberFormat="1" applyFont="1" applyFill="1" applyBorder="1" applyAlignment="1" applyProtection="1">
      <alignment horizontal="right" vertical="center" wrapText="1"/>
    </xf>
    <xf numFmtId="0" fontId="181" fillId="0" borderId="3" xfId="5" applyFont="1" applyFill="1" applyBorder="1" applyAlignment="1" applyProtection="1">
      <alignment vertical="center" wrapText="1"/>
    </xf>
    <xf numFmtId="0" fontId="104" fillId="0" borderId="1" xfId="5" applyFont="1" applyFill="1" applyBorder="1" applyAlignment="1" applyProtection="1">
      <alignment vertical="center" wrapText="1"/>
    </xf>
    <xf numFmtId="0" fontId="104" fillId="0" borderId="2" xfId="5" applyFont="1" applyFill="1" applyBorder="1" applyAlignment="1" applyProtection="1">
      <alignment vertical="center" wrapText="1"/>
    </xf>
    <xf numFmtId="0" fontId="182" fillId="0" borderId="1" xfId="0" applyFont="1" applyFill="1" applyBorder="1" applyAlignment="1">
      <alignment horizontal="center" vertical="center"/>
    </xf>
    <xf numFmtId="0" fontId="104" fillId="0" borderId="0" xfId="0" applyFont="1" applyFill="1"/>
    <xf numFmtId="0" fontId="181" fillId="0" borderId="1" xfId="5" applyFont="1" applyFill="1" applyBorder="1" applyAlignment="1" applyProtection="1">
      <alignment vertical="center" wrapText="1"/>
    </xf>
    <xf numFmtId="0" fontId="104" fillId="0" borderId="1" xfId="5" applyNumberFormat="1" applyFont="1" applyFill="1" applyBorder="1" applyAlignment="1" applyProtection="1">
      <alignment horizontal="right" vertical="center" wrapText="1"/>
    </xf>
    <xf numFmtId="0" fontId="104" fillId="0" borderId="6" xfId="0" applyFont="1" applyFill="1" applyBorder="1" applyAlignment="1">
      <alignment vertical="center" wrapText="1"/>
    </xf>
    <xf numFmtId="0" fontId="105" fillId="0" borderId="1" xfId="5" applyNumberFormat="1" applyFont="1" applyFill="1" applyBorder="1" applyAlignment="1" applyProtection="1">
      <alignment horizontal="center" vertical="center" wrapText="1"/>
    </xf>
    <xf numFmtId="0" fontId="184" fillId="0" borderId="1" xfId="0" applyFont="1" applyFill="1" applyBorder="1" applyAlignment="1">
      <alignment horizontal="center" vertical="center"/>
    </xf>
    <xf numFmtId="0" fontId="104" fillId="0" borderId="3" xfId="5" applyFont="1" applyFill="1" applyBorder="1" applyAlignment="1" applyProtection="1">
      <alignment vertical="center" wrapText="1"/>
    </xf>
    <xf numFmtId="0" fontId="97" fillId="0" borderId="0" xfId="5" applyFont="1" applyFill="1" applyProtection="1">
      <protection locked="0"/>
    </xf>
    <xf numFmtId="0" fontId="75" fillId="0" borderId="0" xfId="5" applyFont="1" applyFill="1" applyAlignment="1" applyProtection="1">
      <alignment vertical="top" wrapText="1"/>
    </xf>
    <xf numFmtId="0" fontId="78" fillId="0" borderId="0" xfId="5" applyFont="1" applyFill="1" applyBorder="1" applyAlignment="1" applyProtection="1">
      <alignment horizontal="centerContinuous"/>
    </xf>
    <xf numFmtId="0" fontId="97" fillId="0" borderId="0" xfId="5" applyFont="1" applyFill="1" applyAlignment="1" applyProtection="1">
      <alignment horizontal="centerContinuous"/>
      <protection locked="0"/>
    </xf>
    <xf numFmtId="216" fontId="182" fillId="0" borderId="0" xfId="0" applyNumberFormat="1" applyFont="1" applyFill="1"/>
    <xf numFmtId="0" fontId="98" fillId="0" borderId="0" xfId="5" applyFont="1" applyFill="1" applyProtection="1">
      <protection locked="0"/>
    </xf>
    <xf numFmtId="4" fontId="107" fillId="0" borderId="4" xfId="5" applyNumberFormat="1" applyFont="1" applyFill="1" applyBorder="1" applyAlignment="1" applyProtection="1">
      <alignment horizontal="center" vertical="center" wrapText="1"/>
    </xf>
    <xf numFmtId="0" fontId="97" fillId="0" borderId="0" xfId="5" applyNumberFormat="1" applyFont="1" applyFill="1" applyProtection="1">
      <protection locked="0"/>
    </xf>
    <xf numFmtId="49" fontId="104" fillId="0" borderId="9" xfId="5" applyNumberFormat="1" applyFont="1" applyFill="1" applyBorder="1" applyAlignment="1" applyProtection="1">
      <alignment horizontal="right" vertical="center" wrapText="1"/>
    </xf>
    <xf numFmtId="0" fontId="104" fillId="0" borderId="9" xfId="5" applyFont="1" applyFill="1" applyBorder="1" applyAlignment="1" applyProtection="1">
      <alignment vertical="center" wrapText="1"/>
    </xf>
    <xf numFmtId="0" fontId="105" fillId="0" borderId="0" xfId="5" applyFont="1" applyFill="1" applyBorder="1" applyAlignment="1" applyProtection="1">
      <alignment horizontal="center" vertical="center" wrapText="1"/>
    </xf>
    <xf numFmtId="2" fontId="105" fillId="0" borderId="0" xfId="5" applyNumberFormat="1" applyFont="1" applyFill="1" applyBorder="1" applyAlignment="1" applyProtection="1">
      <alignment horizontal="center" vertical="center" wrapText="1"/>
    </xf>
    <xf numFmtId="0" fontId="104" fillId="0" borderId="0" xfId="5" applyFont="1" applyFill="1" applyAlignment="1" applyProtection="1">
      <alignment vertical="center"/>
    </xf>
    <xf numFmtId="0" fontId="183" fillId="0" borderId="0" xfId="5" applyFont="1" applyFill="1" applyProtection="1"/>
    <xf numFmtId="49" fontId="97" fillId="0" borderId="0" xfId="5" applyNumberFormat="1" applyFont="1" applyFill="1" applyProtection="1">
      <protection locked="0"/>
    </xf>
    <xf numFmtId="0" fontId="28" fillId="0" borderId="0" xfId="5" applyFont="1" applyFill="1" applyAlignment="1" applyProtection="1">
      <alignment horizontal="center" wrapText="1"/>
      <protection locked="0"/>
    </xf>
    <xf numFmtId="0" fontId="28" fillId="0" borderId="0" xfId="5" applyFont="1" applyFill="1" applyAlignment="1" applyProtection="1">
      <protection locked="0"/>
    </xf>
    <xf numFmtId="0" fontId="28" fillId="0" borderId="0" xfId="5" applyFont="1" applyFill="1" applyAlignment="1" applyProtection="1">
      <alignment horizontal="center" vertical="top" wrapText="1"/>
      <protection locked="0"/>
    </xf>
    <xf numFmtId="49" fontId="75" fillId="0" borderId="0" xfId="5" applyNumberFormat="1" applyFont="1" applyFill="1" applyAlignment="1" applyProtection="1">
      <alignment horizontal="centerContinuous"/>
    </xf>
    <xf numFmtId="0" fontId="75" fillId="0" borderId="0" xfId="5" applyFont="1" applyFill="1" applyAlignment="1" applyProtection="1">
      <alignment horizontal="centerContinuous" vertical="top" wrapText="1"/>
    </xf>
    <xf numFmtId="0" fontId="75" fillId="0" borderId="0" xfId="5" applyFont="1" applyFill="1" applyBorder="1" applyAlignment="1" applyProtection="1">
      <alignment horizontal="centerContinuous"/>
    </xf>
    <xf numFmtId="49" fontId="105" fillId="0" borderId="1" xfId="5" applyNumberFormat="1" applyFont="1" applyFill="1" applyBorder="1" applyAlignment="1" applyProtection="1">
      <alignment horizontal="center" vertical="center" wrapText="1"/>
    </xf>
    <xf numFmtId="49" fontId="101" fillId="0" borderId="1" xfId="5" applyNumberFormat="1" applyFont="1" applyFill="1" applyBorder="1" applyAlignment="1" applyProtection="1">
      <alignment horizontal="right" vertical="center" wrapText="1"/>
    </xf>
    <xf numFmtId="49" fontId="101" fillId="0" borderId="8" xfId="5" applyNumberFormat="1" applyFont="1" applyFill="1" applyBorder="1" applyAlignment="1" applyProtection="1">
      <alignment horizontal="right" vertical="center" wrapText="1"/>
    </xf>
    <xf numFmtId="0" fontId="101" fillId="0" borderId="1" xfId="0" applyFont="1" applyFill="1" applyBorder="1" applyAlignment="1">
      <alignment vertical="center" wrapText="1"/>
    </xf>
    <xf numFmtId="49" fontId="28" fillId="0" borderId="8" xfId="5" applyNumberFormat="1" applyFont="1" applyFill="1" applyBorder="1" applyAlignment="1" applyProtection="1">
      <alignment horizontal="right" vertical="center" wrapText="1"/>
    </xf>
    <xf numFmtId="0" fontId="28" fillId="0" borderId="1" xfId="0" applyFont="1" applyFill="1" applyBorder="1" applyAlignment="1">
      <alignment vertical="center" wrapText="1"/>
    </xf>
    <xf numFmtId="0" fontId="28" fillId="0" borderId="0" xfId="0" applyFont="1" applyFill="1"/>
    <xf numFmtId="49" fontId="28" fillId="0" borderId="9" xfId="5" applyNumberFormat="1" applyFont="1" applyFill="1" applyBorder="1" applyAlignment="1" applyProtection="1">
      <alignment horizontal="right" vertical="center" wrapText="1"/>
    </xf>
    <xf numFmtId="0" fontId="28" fillId="0" borderId="9" xfId="5" applyFont="1" applyFill="1" applyBorder="1" applyAlignment="1" applyProtection="1">
      <alignment vertical="center" wrapText="1"/>
    </xf>
    <xf numFmtId="0" fontId="105" fillId="0" borderId="0" xfId="5" applyNumberFormat="1" applyFont="1" applyFill="1" applyBorder="1" applyAlignment="1" applyProtection="1">
      <alignment horizontal="center" vertical="center" wrapText="1"/>
    </xf>
    <xf numFmtId="0" fontId="105" fillId="0" borderId="0" xfId="5" applyNumberFormat="1" applyFont="1" applyFill="1" applyBorder="1" applyAlignment="1" applyProtection="1">
      <alignment horizontal="center" vertical="center" wrapText="1"/>
      <protection locked="0"/>
    </xf>
    <xf numFmtId="0" fontId="79" fillId="0" borderId="0" xfId="5" applyFont="1" applyFill="1" applyAlignment="1" applyProtection="1">
      <alignment horizontal="left" vertical="center"/>
      <protection locked="0"/>
    </xf>
    <xf numFmtId="0" fontId="28" fillId="0" borderId="0" xfId="5" applyFont="1" applyFill="1" applyAlignment="1">
      <alignment horizontal="center" vertical="top" wrapText="1"/>
    </xf>
    <xf numFmtId="0" fontId="78" fillId="0" borderId="0" xfId="5" applyNumberFormat="1" applyFont="1" applyFill="1" applyAlignment="1" applyProtection="1">
      <alignment horizontal="centerContinuous" wrapText="1"/>
    </xf>
    <xf numFmtId="2" fontId="97" fillId="0" borderId="0" xfId="5" applyNumberFormat="1" applyFont="1" applyProtection="1"/>
    <xf numFmtId="0" fontId="169" fillId="0" borderId="0" xfId="5" applyFont="1" applyProtection="1"/>
    <xf numFmtId="174" fontId="97" fillId="0" borderId="0" xfId="5" applyNumberFormat="1" applyFont="1" applyProtection="1"/>
    <xf numFmtId="2" fontId="185" fillId="0" borderId="4" xfId="5" applyNumberFormat="1" applyFont="1" applyFill="1" applyBorder="1" applyAlignment="1" applyProtection="1">
      <alignment horizontal="center" vertical="center" wrapText="1"/>
    </xf>
    <xf numFmtId="4" fontId="98" fillId="0" borderId="0" xfId="5" applyNumberFormat="1" applyFont="1" applyProtection="1"/>
    <xf numFmtId="4" fontId="97" fillId="0" borderId="0" xfId="5" applyNumberFormat="1" applyFont="1" applyProtection="1"/>
    <xf numFmtId="4" fontId="98" fillId="2" borderId="0" xfId="5" applyNumberFormat="1" applyFont="1" applyFill="1" applyProtection="1"/>
    <xf numFmtId="0" fontId="104" fillId="0" borderId="0" xfId="5" applyFont="1" applyFill="1" applyAlignment="1" applyProtection="1">
      <alignment vertical="top"/>
    </xf>
    <xf numFmtId="0" fontId="104" fillId="0" borderId="0" xfId="5" applyFont="1" applyFill="1" applyProtection="1"/>
    <xf numFmtId="0" fontId="97" fillId="0" borderId="0" xfId="5" applyFont="1" applyAlignment="1" applyProtection="1">
      <alignment horizontal="centerContinuous"/>
    </xf>
    <xf numFmtId="0" fontId="179" fillId="0" borderId="0" xfId="5" applyFont="1" applyAlignment="1" applyProtection="1">
      <alignment horizontal="left"/>
    </xf>
    <xf numFmtId="0" fontId="179" fillId="0" borderId="0" xfId="5" applyFont="1" applyAlignment="1" applyProtection="1">
      <alignment horizontal="centerContinuous" wrapText="1"/>
    </xf>
    <xf numFmtId="0" fontId="28" fillId="0" borderId="0" xfId="5" applyFont="1" applyAlignment="1">
      <alignment horizontal="center" vertical="top" wrapText="1"/>
    </xf>
    <xf numFmtId="0" fontId="97" fillId="0" borderId="0" xfId="5" applyFont="1" applyAlignment="1" applyProtection="1">
      <alignment horizontal="center" vertical="center"/>
    </xf>
    <xf numFmtId="0" fontId="28" fillId="0" borderId="0" xfId="5" applyFont="1" applyFill="1" applyAlignment="1" applyProtection="1">
      <alignment horizontal="center"/>
    </xf>
    <xf numFmtId="0" fontId="97" fillId="0" borderId="0" xfId="5" applyFont="1" applyFill="1" applyAlignment="1" applyProtection="1"/>
    <xf numFmtId="0" fontId="182" fillId="0" borderId="0" xfId="0" applyFont="1" applyFill="1" applyAlignment="1"/>
    <xf numFmtId="49" fontId="105" fillId="0" borderId="1" xfId="5" applyNumberFormat="1" applyFont="1" applyFill="1" applyBorder="1" applyAlignment="1" applyProtection="1">
      <alignment vertical="center" wrapText="1"/>
    </xf>
    <xf numFmtId="0" fontId="100" fillId="0" borderId="1" xfId="5" applyFont="1" applyFill="1" applyBorder="1" applyAlignment="1" applyProtection="1">
      <alignment horizontal="center" vertical="center" wrapText="1"/>
    </xf>
    <xf numFmtId="0" fontId="28" fillId="0" borderId="1" xfId="5" applyFont="1" applyFill="1" applyBorder="1" applyAlignment="1" applyProtection="1">
      <alignment horizontal="center" vertical="center" wrapText="1"/>
    </xf>
    <xf numFmtId="0" fontId="28" fillId="0" borderId="13" xfId="5" applyFont="1" applyFill="1" applyBorder="1" applyAlignment="1" applyProtection="1">
      <alignment horizontal="center" vertical="center" wrapText="1"/>
    </xf>
    <xf numFmtId="0" fontId="28" fillId="0" borderId="14" xfId="5" applyFont="1" applyFill="1" applyBorder="1" applyAlignment="1" applyProtection="1">
      <alignment horizontal="center" vertical="center" wrapText="1"/>
    </xf>
    <xf numFmtId="0" fontId="28" fillId="0" borderId="10" xfId="5" applyFont="1" applyFill="1" applyBorder="1" applyAlignment="1" applyProtection="1">
      <alignment horizontal="center" vertical="center" wrapText="1"/>
    </xf>
    <xf numFmtId="0" fontId="28" fillId="0" borderId="11" xfId="5" applyFont="1" applyFill="1" applyBorder="1" applyAlignment="1" applyProtection="1">
      <alignment horizontal="center" vertical="center" wrapText="1"/>
    </xf>
    <xf numFmtId="0" fontId="28" fillId="0" borderId="5" xfId="5" applyFont="1" applyFill="1" applyBorder="1" applyAlignment="1" applyProtection="1">
      <alignment horizontal="center" vertical="center" wrapText="1"/>
    </xf>
    <xf numFmtId="0" fontId="28" fillId="0" borderId="12" xfId="5" applyFont="1" applyFill="1" applyBorder="1" applyAlignment="1" applyProtection="1">
      <alignment horizontal="center" vertical="center" wrapText="1"/>
    </xf>
    <xf numFmtId="0" fontId="105" fillId="0" borderId="0" xfId="5" applyFont="1" applyFill="1" applyBorder="1" applyAlignment="1" applyProtection="1">
      <alignment horizontal="left" vertical="top" wrapText="1"/>
    </xf>
    <xf numFmtId="0" fontId="105" fillId="0" borderId="1" xfId="5" applyFont="1" applyFill="1" applyBorder="1" applyAlignment="1" applyProtection="1">
      <alignment horizontal="center" vertical="center" wrapText="1"/>
    </xf>
    <xf numFmtId="0" fontId="28" fillId="0" borderId="0" xfId="5" applyFont="1" applyFill="1" applyAlignment="1" applyProtection="1">
      <alignment horizontal="center" vertical="top" wrapText="1"/>
      <protection locked="0"/>
    </xf>
    <xf numFmtId="0" fontId="182" fillId="0" borderId="0" xfId="0" applyFont="1" applyFill="1" applyAlignment="1">
      <alignment horizontal="center" vertical="top" wrapText="1"/>
    </xf>
    <xf numFmtId="49" fontId="105" fillId="0" borderId="2" xfId="5" applyNumberFormat="1" applyFont="1" applyFill="1" applyBorder="1" applyAlignment="1" applyProtection="1">
      <alignment horizontal="center" vertical="center" wrapText="1"/>
    </xf>
    <xf numFmtId="49" fontId="105" fillId="0" borderId="4" xfId="5" applyNumberFormat="1" applyFont="1" applyFill="1" applyBorder="1" applyAlignment="1" applyProtection="1">
      <alignment horizontal="center" vertical="center" wrapText="1"/>
    </xf>
    <xf numFmtId="49" fontId="105" fillId="0" borderId="3" xfId="5" applyNumberFormat="1" applyFont="1" applyFill="1" applyBorder="1" applyAlignment="1" applyProtection="1">
      <alignment horizontal="center" vertical="center" wrapText="1"/>
    </xf>
    <xf numFmtId="0" fontId="75" fillId="0" borderId="2" xfId="5" applyFont="1" applyFill="1" applyBorder="1" applyAlignment="1" applyProtection="1">
      <alignment horizontal="center" vertical="center" wrapText="1"/>
    </xf>
    <xf numFmtId="0" fontId="75" fillId="0" borderId="4" xfId="5" applyFont="1" applyFill="1" applyBorder="1" applyAlignment="1" applyProtection="1">
      <alignment horizontal="center" vertical="center" wrapText="1"/>
    </xf>
    <xf numFmtId="0" fontId="75" fillId="0" borderId="3" xfId="5" applyFont="1" applyFill="1" applyBorder="1" applyAlignment="1" applyProtection="1">
      <alignment horizontal="center" vertical="center" wrapText="1"/>
    </xf>
    <xf numFmtId="0" fontId="105" fillId="0" borderId="2" xfId="5" applyFont="1" applyFill="1" applyBorder="1" applyAlignment="1" applyProtection="1">
      <alignment horizontal="center" vertical="center" wrapText="1"/>
    </xf>
    <xf numFmtId="0" fontId="105" fillId="0" borderId="4" xfId="5" applyFont="1" applyFill="1" applyBorder="1" applyAlignment="1" applyProtection="1">
      <alignment horizontal="center" vertical="center" wrapText="1"/>
    </xf>
    <xf numFmtId="0" fontId="105" fillId="0" borderId="3" xfId="5" applyFont="1" applyFill="1" applyBorder="1" applyAlignment="1" applyProtection="1">
      <alignment horizontal="center" vertical="center" wrapText="1"/>
    </xf>
    <xf numFmtId="0" fontId="78" fillId="0" borderId="0" xfId="0" applyFont="1" applyFill="1" applyAlignment="1">
      <alignment horizontal="center" vertical="top" wrapText="1"/>
    </xf>
    <xf numFmtId="0" fontId="78" fillId="0" borderId="0" xfId="5" applyFont="1" applyFill="1" applyAlignment="1" applyProtection="1">
      <alignment horizontal="center"/>
    </xf>
    <xf numFmtId="0" fontId="78" fillId="0" borderId="0" xfId="5" applyFont="1" applyFill="1" applyBorder="1" applyAlignment="1" applyProtection="1">
      <alignment horizontal="center"/>
    </xf>
    <xf numFmtId="0" fontId="78" fillId="0" borderId="0" xfId="5" applyFont="1" applyFill="1" applyAlignment="1" applyProtection="1">
      <alignment horizontal="right"/>
    </xf>
    <xf numFmtId="0" fontId="28" fillId="0" borderId="0" xfId="5" applyFont="1" applyFill="1" applyAlignment="1" applyProtection="1">
      <alignment horizontal="center"/>
      <protection locked="0"/>
    </xf>
    <xf numFmtId="0" fontId="182" fillId="0" borderId="0" xfId="0" applyFont="1" applyFill="1" applyAlignment="1">
      <alignment horizontal="center"/>
    </xf>
    <xf numFmtId="0" fontId="28" fillId="0" borderId="0" xfId="5" applyFont="1" applyFill="1" applyAlignment="1">
      <alignment horizontal="center" vertical="top" wrapText="1"/>
    </xf>
    <xf numFmtId="0" fontId="28" fillId="0" borderId="0" xfId="5" applyFont="1" applyFill="1" applyAlignment="1" applyProtection="1">
      <alignment horizontal="center" wrapText="1"/>
      <protection locked="0"/>
    </xf>
    <xf numFmtId="49" fontId="105" fillId="0" borderId="1" xfId="5" applyNumberFormat="1" applyFont="1" applyFill="1" applyBorder="1" applyAlignment="1" applyProtection="1">
      <alignment horizontal="center" vertical="center" wrapText="1"/>
    </xf>
    <xf numFmtId="0" fontId="75" fillId="0" borderId="1" xfId="5" applyFont="1" applyFill="1" applyBorder="1" applyAlignment="1" applyProtection="1">
      <alignment horizontal="center" vertical="center" wrapText="1"/>
    </xf>
    <xf numFmtId="0" fontId="78" fillId="0" borderId="5" xfId="5" applyFont="1" applyFill="1" applyBorder="1" applyAlignment="1" applyProtection="1">
      <alignment horizontal="right"/>
    </xf>
    <xf numFmtId="0" fontId="78" fillId="0" borderId="5" xfId="0" applyFont="1" applyFill="1" applyBorder="1" applyAlignment="1"/>
    <xf numFmtId="0" fontId="28" fillId="0" borderId="0" xfId="5" applyFont="1" applyAlignment="1" applyProtection="1">
      <alignment horizontal="center" wrapText="1"/>
    </xf>
    <xf numFmtId="0" fontId="28" fillId="0" borderId="0" xfId="5" applyFont="1" applyAlignment="1" applyProtection="1">
      <alignment horizontal="center" vertical="top" wrapText="1"/>
    </xf>
    <xf numFmtId="0" fontId="105" fillId="0" borderId="0" xfId="5" applyFont="1" applyFill="1" applyBorder="1" applyAlignment="1" applyProtection="1">
      <alignment horizontal="center" vertical="top"/>
    </xf>
    <xf numFmtId="0" fontId="75" fillId="0" borderId="5" xfId="5" applyFont="1" applyFill="1" applyBorder="1" applyAlignment="1" applyProtection="1">
      <alignment horizontal="right"/>
    </xf>
    <xf numFmtId="0" fontId="75" fillId="0" borderId="5" xfId="0" applyFont="1" applyBorder="1" applyAlignment="1"/>
    <xf numFmtId="0" fontId="0" fillId="0" borderId="0" xfId="0" applyAlignment="1">
      <alignment vertical="top" wrapText="1"/>
    </xf>
    <xf numFmtId="49" fontId="29" fillId="0" borderId="1" xfId="0" applyNumberFormat="1" applyFont="1" applyBorder="1" applyAlignment="1">
      <alignment horizontal="center" vertical="center" wrapText="1"/>
    </xf>
    <xf numFmtId="0" fontId="29" fillId="0" borderId="1" xfId="0" applyFont="1" applyBorder="1" applyAlignment="1">
      <alignment horizontal="center" vertical="center" wrapText="1"/>
    </xf>
    <xf numFmtId="0" fontId="29" fillId="0" borderId="0" xfId="0" applyFont="1" applyAlignment="1">
      <alignment horizontal="right" vertical="top" wrapText="1"/>
    </xf>
    <xf numFmtId="0" fontId="29" fillId="0" borderId="0" xfId="0" applyFont="1" applyAlignment="1">
      <alignment horizontal="right" vertical="top"/>
    </xf>
    <xf numFmtId="49" fontId="29" fillId="0" borderId="0" xfId="0" applyNumberFormat="1" applyFont="1" applyAlignment="1">
      <alignment horizontal="center"/>
    </xf>
    <xf numFmtId="0" fontId="29" fillId="0" borderId="0" xfId="0" applyFont="1" applyAlignment="1">
      <alignment horizontal="center"/>
    </xf>
    <xf numFmtId="49" fontId="25" fillId="0" borderId="0" xfId="0" applyNumberFormat="1" applyFont="1" applyAlignment="1"/>
    <xf numFmtId="0" fontId="25" fillId="0" borderId="0" xfId="0" applyFont="1" applyAlignment="1"/>
    <xf numFmtId="49" fontId="25" fillId="0" borderId="0" xfId="0" applyNumberFormat="1" applyFont="1" applyBorder="1" applyAlignment="1">
      <alignment horizontal="center" vertical="top"/>
    </xf>
    <xf numFmtId="0" fontId="25" fillId="0" borderId="0" xfId="0" applyFont="1" applyBorder="1" applyAlignment="1">
      <alignment horizontal="center" vertical="top"/>
    </xf>
    <xf numFmtId="0" fontId="0" fillId="0" borderId="0" xfId="0" applyAlignment="1">
      <alignment horizontal="center"/>
    </xf>
    <xf numFmtId="0" fontId="25" fillId="0" borderId="0" xfId="0" applyFont="1" applyAlignment="1">
      <alignment wrapText="1"/>
    </xf>
    <xf numFmtId="49" fontId="25" fillId="0" borderId="0" xfId="0" applyNumberFormat="1" applyFont="1" applyAlignment="1">
      <alignment horizontal="center"/>
    </xf>
    <xf numFmtId="0" fontId="25" fillId="0" borderId="0" xfId="0" applyFont="1" applyAlignment="1">
      <alignment horizontal="center"/>
    </xf>
    <xf numFmtId="0" fontId="16" fillId="0" borderId="1" xfId="0" applyFont="1" applyBorder="1" applyAlignment="1">
      <alignment vertical="top" wrapText="1"/>
    </xf>
    <xf numFmtId="0" fontId="72" fillId="0" borderId="28" xfId="0" applyFont="1" applyFill="1" applyBorder="1" applyAlignment="1">
      <alignment vertical="center" wrapText="1"/>
    </xf>
    <xf numFmtId="0" fontId="0" fillId="0" borderId="0" xfId="0" applyAlignment="1">
      <alignment wrapText="1"/>
    </xf>
    <xf numFmtId="49" fontId="72" fillId="0" borderId="1" xfId="0" applyNumberFormat="1" applyFont="1" applyBorder="1" applyAlignment="1">
      <alignment horizontal="center" vertical="center" wrapText="1"/>
    </xf>
    <xf numFmtId="0" fontId="72" fillId="0" borderId="1" xfId="0" applyFont="1" applyBorder="1" applyAlignment="1">
      <alignment horizontal="center" vertical="center" wrapText="1"/>
    </xf>
    <xf numFmtId="0" fontId="25" fillId="0" borderId="0" xfId="0" applyFont="1" applyAlignment="1">
      <alignment vertical="top" wrapText="1"/>
    </xf>
    <xf numFmtId="49" fontId="29" fillId="0" borderId="0" xfId="0" applyNumberFormat="1" applyFont="1" applyAlignment="1">
      <alignment horizontal="center" wrapText="1"/>
    </xf>
    <xf numFmtId="0" fontId="68" fillId="0" borderId="0" xfId="0" applyFont="1" applyAlignment="1">
      <alignment horizontal="center" wrapText="1"/>
    </xf>
    <xf numFmtId="0" fontId="25" fillId="0" borderId="0" xfId="0" applyFont="1" applyAlignment="1">
      <alignment vertical="top"/>
    </xf>
    <xf numFmtId="0" fontId="0" fillId="0" borderId="0" xfId="0" applyAlignment="1">
      <alignment vertical="top"/>
    </xf>
    <xf numFmtId="0" fontId="29" fillId="0" borderId="0" xfId="0" applyFont="1" applyAlignment="1">
      <alignment horizontal="center" vertical="top"/>
    </xf>
    <xf numFmtId="0" fontId="68" fillId="0" borderId="0" xfId="0" applyFont="1" applyAlignment="1">
      <alignment horizontal="center" vertical="top"/>
    </xf>
    <xf numFmtId="0" fontId="25" fillId="0" borderId="0" xfId="0" applyFont="1" applyAlignment="1">
      <alignment horizontal="left" wrapText="1"/>
    </xf>
    <xf numFmtId="0" fontId="0" fillId="0" borderId="0" xfId="0" applyAlignment="1">
      <alignment horizontal="left" wrapText="1"/>
    </xf>
    <xf numFmtId="0" fontId="25"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29" fillId="0" borderId="0" xfId="5" applyFont="1" applyFill="1" applyAlignment="1" applyProtection="1">
      <alignment horizontal="center"/>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0" fontId="171" fillId="0" borderId="0" xfId="2581" applyFont="1" applyFill="1" applyAlignment="1">
      <alignment horizontal="center" vertical="center" wrapText="1"/>
    </xf>
    <xf numFmtId="49" fontId="29" fillId="41" borderId="0" xfId="2581" applyNumberFormat="1" applyFont="1" applyFill="1" applyBorder="1" applyAlignment="1">
      <alignment horizontal="center" vertical="center"/>
    </xf>
    <xf numFmtId="0" fontId="100" fillId="0" borderId="1" xfId="2581" applyFont="1" applyBorder="1" applyAlignment="1">
      <alignment horizontal="center" vertical="center" wrapText="1"/>
    </xf>
    <xf numFmtId="0" fontId="100" fillId="0" borderId="0" xfId="2581" applyFont="1" applyAlignment="1">
      <alignment vertical="center" wrapText="1"/>
    </xf>
    <xf numFmtId="0" fontId="99" fillId="0" borderId="5" xfId="2581" applyFont="1" applyBorder="1" applyAlignment="1">
      <alignment horizontal="center" vertical="center" wrapText="1"/>
    </xf>
    <xf numFmtId="0" fontId="100" fillId="0" borderId="0" xfId="2581" applyFont="1" applyAlignment="1">
      <alignment horizontal="center" vertical="center" wrapText="1"/>
    </xf>
    <xf numFmtId="0" fontId="28" fillId="0" borderId="0" xfId="2581" applyFont="1" applyAlignment="1">
      <alignment horizontal="center" vertical="center" wrapText="1"/>
    </xf>
    <xf numFmtId="0" fontId="99" fillId="41" borderId="1" xfId="2581" applyFont="1" applyFill="1" applyBorder="1" applyAlignment="1">
      <alignment horizontal="center" vertical="center" wrapText="1"/>
    </xf>
    <xf numFmtId="0" fontId="28" fillId="0" borderId="0" xfId="2581" applyFont="1" applyAlignment="1">
      <alignment horizontal="left" vertical="center" wrapText="1"/>
    </xf>
    <xf numFmtId="49" fontId="28" fillId="0" borderId="0" xfId="2581" applyNumberFormat="1" applyFont="1" applyAlignment="1">
      <alignment horizontal="left" vertical="center"/>
    </xf>
    <xf numFmtId="49" fontId="75" fillId="41" borderId="5" xfId="2581" applyNumberFormat="1" applyFont="1" applyFill="1" applyBorder="1" applyAlignment="1">
      <alignment horizontal="right" vertical="center"/>
    </xf>
    <xf numFmtId="49" fontId="25" fillId="0" borderId="1" xfId="2581" applyNumberFormat="1" applyFont="1" applyFill="1" applyBorder="1" applyAlignment="1">
      <alignment horizontal="center" vertical="center"/>
    </xf>
    <xf numFmtId="0" fontId="100" fillId="0" borderId="2" xfId="2581" applyFont="1" applyBorder="1" applyAlignment="1">
      <alignment horizontal="center" vertical="center" wrapText="1"/>
    </xf>
    <xf numFmtId="0" fontId="100" fillId="0" borderId="3" xfId="2581" applyFont="1" applyBorder="1" applyAlignment="1">
      <alignment horizontal="center" vertical="center" wrapText="1"/>
    </xf>
    <xf numFmtId="0" fontId="99" fillId="0" borderId="1" xfId="2581" applyFont="1" applyBorder="1" applyAlignment="1">
      <alignment horizontal="center" vertical="center" wrapText="1"/>
    </xf>
    <xf numFmtId="0" fontId="171" fillId="0" borderId="0" xfId="2581" applyFont="1" applyAlignment="1">
      <alignment horizontal="center" vertical="center"/>
    </xf>
    <xf numFmtId="0" fontId="174" fillId="0" borderId="0" xfId="2581" applyFont="1" applyAlignment="1">
      <alignment horizontal="center" vertical="center"/>
    </xf>
    <xf numFmtId="0" fontId="171" fillId="0" borderId="0" xfId="2581" applyFont="1" applyAlignment="1">
      <alignment horizontal="center" vertical="center" wrapText="1"/>
    </xf>
    <xf numFmtId="49" fontId="69" fillId="0" borderId="1" xfId="2581" applyNumberFormat="1" applyFont="1" applyBorder="1" applyAlignment="1">
      <alignment horizontal="center" vertical="center" wrapText="1"/>
    </xf>
    <xf numFmtId="49" fontId="99" fillId="0" borderId="37" xfId="2579" applyNumberFormat="1" applyFont="1" applyBorder="1" applyAlignment="1">
      <alignment horizontal="center" vertical="center" wrapText="1"/>
    </xf>
    <xf numFmtId="49" fontId="99" fillId="0" borderId="34" xfId="2579" applyNumberFormat="1" applyFont="1" applyBorder="1" applyAlignment="1">
      <alignment horizontal="center" vertical="center" wrapText="1"/>
    </xf>
    <xf numFmtId="0" fontId="99" fillId="0" borderId="30" xfId="2579" applyFont="1" applyBorder="1" applyAlignment="1">
      <alignment horizontal="center" vertical="center" wrapText="1"/>
    </xf>
    <xf numFmtId="0" fontId="99" fillId="0" borderId="1" xfId="2579" applyFont="1" applyBorder="1" applyAlignment="1">
      <alignment horizontal="center" vertical="center" wrapText="1"/>
    </xf>
    <xf numFmtId="0" fontId="99" fillId="0" borderId="30" xfId="2579" applyFont="1" applyFill="1" applyBorder="1" applyAlignment="1">
      <alignment horizontal="center" vertical="center" wrapText="1"/>
    </xf>
    <xf numFmtId="0" fontId="99" fillId="0" borderId="1" xfId="2579" applyFont="1" applyFill="1" applyBorder="1" applyAlignment="1">
      <alignment horizontal="center" vertical="center" wrapText="1"/>
    </xf>
    <xf numFmtId="0" fontId="76" fillId="41" borderId="0" xfId="2580" applyFont="1" applyFill="1" applyAlignment="1" applyProtection="1">
      <alignment horizontal="left" vertical="top" wrapText="1"/>
    </xf>
    <xf numFmtId="0" fontId="100" fillId="0" borderId="0" xfId="2579" applyFont="1" applyAlignment="1">
      <alignment vertical="top" wrapText="1"/>
    </xf>
    <xf numFmtId="0" fontId="100" fillId="0" borderId="0" xfId="2579" applyFont="1" applyAlignment="1">
      <alignment horizontal="left" vertical="center" wrapText="1"/>
    </xf>
    <xf numFmtId="0" fontId="171" fillId="41" borderId="0" xfId="2579" applyFont="1" applyFill="1" applyAlignment="1">
      <alignment horizontal="center" vertical="center"/>
    </xf>
    <xf numFmtId="0" fontId="171" fillId="41" borderId="0" xfId="2579" applyFont="1" applyFill="1" applyAlignment="1">
      <alignment horizontal="center" vertical="center" wrapText="1"/>
    </xf>
    <xf numFmtId="0" fontId="99" fillId="0" borderId="31" xfId="2579" applyFont="1" applyFill="1" applyBorder="1" applyAlignment="1">
      <alignment horizontal="center" vertical="center" wrapText="1"/>
    </xf>
    <xf numFmtId="0" fontId="100" fillId="0" borderId="1" xfId="2579" applyFont="1" applyBorder="1" applyAlignment="1">
      <alignment horizontal="center" vertical="center" wrapText="1"/>
    </xf>
    <xf numFmtId="0" fontId="100" fillId="0" borderId="35" xfId="2579" applyFont="1" applyBorder="1" applyAlignment="1">
      <alignment horizontal="center" vertical="center" wrapText="1"/>
    </xf>
    <xf numFmtId="0" fontId="100" fillId="30" borderId="8" xfId="2579" applyFont="1" applyFill="1" applyBorder="1" applyAlignment="1">
      <alignment horizontal="center" vertical="center" wrapText="1"/>
    </xf>
    <xf numFmtId="0" fontId="100" fillId="30" borderId="9" xfId="2579" applyFont="1" applyFill="1" applyBorder="1" applyAlignment="1">
      <alignment horizontal="center" vertical="center" wrapText="1"/>
    </xf>
    <xf numFmtId="0" fontId="100" fillId="30" borderId="47" xfId="2579" applyFont="1" applyFill="1" applyBorder="1" applyAlignment="1">
      <alignment horizontal="center" vertical="center" wrapText="1"/>
    </xf>
    <xf numFmtId="0" fontId="100" fillId="0" borderId="2" xfId="2579" applyFont="1" applyBorder="1" applyAlignment="1">
      <alignment horizontal="center" vertical="center" wrapText="1"/>
    </xf>
    <xf numFmtId="0" fontId="100" fillId="0" borderId="4" xfId="2579" applyFont="1" applyBorder="1" applyAlignment="1">
      <alignment horizontal="center" vertical="center" wrapText="1"/>
    </xf>
    <xf numFmtId="0" fontId="100" fillId="0" borderId="3" xfId="2579" applyFont="1" applyBorder="1" applyAlignment="1">
      <alignment horizontal="center" vertical="center" wrapText="1"/>
    </xf>
    <xf numFmtId="0" fontId="26" fillId="0" borderId="0" xfId="2579" applyFont="1" applyBorder="1" applyAlignment="1">
      <alignment vertical="center" wrapText="1"/>
    </xf>
    <xf numFmtId="0" fontId="179" fillId="0" borderId="0" xfId="2579" applyFont="1" applyFill="1" applyAlignment="1">
      <alignment horizontal="center" vertical="center"/>
    </xf>
    <xf numFmtId="0" fontId="28" fillId="0" borderId="0" xfId="2579" applyFont="1" applyAlignment="1">
      <alignment horizontal="center" vertical="center"/>
    </xf>
    <xf numFmtId="0" fontId="28" fillId="0" borderId="0" xfId="2579" applyFont="1" applyFill="1" applyAlignment="1">
      <alignment horizontal="left" vertical="center"/>
    </xf>
    <xf numFmtId="0" fontId="99" fillId="0" borderId="0" xfId="2579" applyFont="1" applyAlignment="1">
      <alignment vertical="center"/>
    </xf>
    <xf numFmtId="0" fontId="78" fillId="0" borderId="0" xfId="0" applyFont="1" applyFill="1" applyAlignment="1">
      <alignment horizontal="left" vertical="top" wrapText="1"/>
    </xf>
    <xf numFmtId="0" fontId="101" fillId="0" borderId="0" xfId="0" applyFont="1" applyFill="1" applyAlignment="1">
      <alignment horizontal="left" vertical="top" wrapText="1"/>
    </xf>
  </cellXfs>
  <cellStyles count="3318">
    <cellStyle name="_090730_ХТГ_2010_поточка" xfId="269"/>
    <cellStyle name="_15 рух коштiв за червень" xfId="270"/>
    <cellStyle name="_15 рух коштiв за червень_ЗапасыЛена2" xfId="271"/>
    <cellStyle name="_15 рух коштiв за червень_ТЕПЛО_ЗАГАЛЬНА_з_01_01_14" xfId="272"/>
    <cellStyle name="_15 рух коштiв за червень_ТЕЦ 2013" xfId="273"/>
    <cellStyle name="_15 рух коштiв за червень_УГПБ_new" xfId="274"/>
    <cellStyle name="_15 рух коштiв за червень_Форма для B-BB" xfId="275"/>
    <cellStyle name="_2008 інвестиції" xfId="276"/>
    <cellStyle name="_2008 інвестиції_ЗапасыЛена2" xfId="277"/>
    <cellStyle name="_2008 інвестиції_УГПБ_new" xfId="278"/>
    <cellStyle name="_2008 інвестиції_Форма для B-BB" xfId="279"/>
    <cellStyle name="_275 наказ_нак" xfId="280"/>
    <cellStyle name="_275 наказ_нак_ТЕПЛО_ЗАГАЛЬНА_з_01_01_14" xfId="281"/>
    <cellStyle name="_275 наказ_нак_ТЕЦ 2013" xfId="282"/>
    <cellStyle name="_6_ДовЁдка для КР К╡ 2010 Дод_3" xfId="283"/>
    <cellStyle name="_6_ДовЁдка для КР К╡ 2010 Дод_3_ЗапасыЛена2" xfId="284"/>
    <cellStyle name="_6_ДовЁдка для КР К╡ 2010 Дод_3_УГПБ_new" xfId="285"/>
    <cellStyle name="_6_ДовЁдка для КР К╡ 2010 Дод_3_Форма для B-BB" xfId="286"/>
    <cellStyle name="_Fakt_2" xfId="287"/>
    <cellStyle name="_Ieai 08_.eai._ai. eai._iaano.(ia __e)-1 c iaeaaiaiiyi - copy" xfId="288"/>
    <cellStyle name="_Ieai 08_.eai._ai. eai._iaano.(ia __e)-1 c iaeaaiaiiyi - copy_ЗапасыЛена2" xfId="289"/>
    <cellStyle name="_Ieai 08_.eai._ai. eai._iaano.(ia __e)-1 c iaeaaiaiiyi - copy_УГПБ_new" xfId="290"/>
    <cellStyle name="_Ieai 08_.eai._ai. eai._iaano.(ia __e)-1 c iaeaaiaiiyi - copy_Форма для B-BB" xfId="291"/>
    <cellStyle name="_Plan_09_1_forma" xfId="292"/>
    <cellStyle name="_Plan_09_1_forma_ЗапасыЛена2" xfId="293"/>
    <cellStyle name="_Plan_09_1_forma_ЗапасыЛена2_бюджет новая форма2" xfId="294"/>
    <cellStyle name="_Plan_09_1_forma_УГПБ_new" xfId="295"/>
    <cellStyle name="_Plan_09_1_forma_УГПБ_new_бюджет новая форма2" xfId="296"/>
    <cellStyle name="_Plan_09_1_forma_Форма для B-BB" xfId="297"/>
    <cellStyle name="_Plan_09_1_forma_Форма для B-BB_бюджет новая форма2" xfId="298"/>
    <cellStyle name="_UTG 11 plan ckorr" xfId="299"/>
    <cellStyle name="_Бланк на нараду (1)" xfId="300"/>
    <cellStyle name="_Бланк на нараду (1)_ЗапасыЛена2" xfId="301"/>
    <cellStyle name="_Бланк на нараду (1)_ЗапасыЛена2_бюджет новая форма2" xfId="302"/>
    <cellStyle name="_Бланк на нараду (1)_УГПБ_new" xfId="303"/>
    <cellStyle name="_Бланк на нараду (1)_УГПБ_new_бюджет новая форма2" xfId="304"/>
    <cellStyle name="_Бланк на нараду (1)_Форма для B-BB" xfId="305"/>
    <cellStyle name="_Бланк на нараду (1)_Форма для B-BB_бюджет новая форма2" xfId="306"/>
    <cellStyle name="_БМФ " xfId="307"/>
    <cellStyle name="_БМФ _ЗапасыЛена2" xfId="308"/>
    <cellStyle name="_БМФ _ЗапасыЛена2_бюджет новая форма2" xfId="309"/>
    <cellStyle name="_БМФ _УГПБ_new" xfId="310"/>
    <cellStyle name="_БМФ _УГПБ_new_бюджет новая форма2" xfId="311"/>
    <cellStyle name="_БМФ _Форма для B-BB" xfId="312"/>
    <cellStyle name="_БМФ _Форма для B-BB_бюджет новая форма2" xfId="313"/>
    <cellStyle name="_ВГЕ Кап буд план 09" xfId="314"/>
    <cellStyle name="_ВГЕ Кап буд план 09_ЗапасыЛена2" xfId="315"/>
    <cellStyle name="_ВГЕ Кап буд план 09_УГПБ_new" xfId="316"/>
    <cellStyle name="_ВГЕ Кап буд план 09_Форма для B-BB" xfId="317"/>
    <cellStyle name="_ВРТП К_ 2009" xfId="318"/>
    <cellStyle name="_ВРТП К_ 2009_ЗапасыЛена2" xfId="319"/>
    <cellStyle name="_ВРТП К_ 2009_ЗапасыЛена2_бюджет новая форма2" xfId="320"/>
    <cellStyle name="_ВРТП К_ 2009_УГПБ_new" xfId="321"/>
    <cellStyle name="_ВРТП К_ 2009_УГПБ_new_бюджет новая форма2" xfId="322"/>
    <cellStyle name="_ВРТП К_ 2009_Форма для B-BB" xfId="323"/>
    <cellStyle name="_ВРТП К_ 2009_Форма для B-BB_бюджет новая форма2" xfId="324"/>
    <cellStyle name="_Для Юли рем Кинвест хвост" xfId="325"/>
    <cellStyle name="_Для Юли рем Кинвест хвост_ЗапасыЛена2" xfId="326"/>
    <cellStyle name="_Для Юли рем Кинвест хвост_УГПБ_new" xfId="327"/>
    <cellStyle name="_Для Юли рем Кинвест хвост_Форма для B-BB" xfId="328"/>
    <cellStyle name="_Дов. Процак кориг.плану на 01.04.07-2" xfId="329"/>
    <cellStyle name="_Дов. Процак кориг.плану на 01.04.07-2_ЗапасыЛена2" xfId="330"/>
    <cellStyle name="_Дов. Процак кориг.плану на 01.04.07-2_УГПБ_new" xfId="331"/>
    <cellStyle name="_Дов. Процак кориг.плану на 01.04.07-2_Форма для B-BB" xfId="332"/>
    <cellStyle name="_Довдка тендер на 12 07 10" xfId="333"/>
    <cellStyle name="_Довдка тендер на 12 07 10_ЗапасыЛена2" xfId="334"/>
    <cellStyle name="_Довдка тендер на 12 07 10_УГПБ_new" xfId="335"/>
    <cellStyle name="_Довдка тендер на 12 07 10_Форма для B-BB" xfId="336"/>
    <cellStyle name="_Довідка капбудівн" xfId="337"/>
    <cellStyle name="_Довідка капбудівн_ЗапасыЛена2" xfId="338"/>
    <cellStyle name="_Довідка капбудівн_ЗапасыЛена2_бюджет новая форма2" xfId="339"/>
    <cellStyle name="_Довідка капбудівн_УГПБ_new" xfId="340"/>
    <cellStyle name="_Довідка капбудівн_УГПБ_new_бюджет новая форма2" xfId="341"/>
    <cellStyle name="_Довідка капбудівн_Форма для B-BB" xfId="342"/>
    <cellStyle name="_Довідка капбудівн_Форма для B-BB_бюджет новая форма2" xfId="343"/>
    <cellStyle name="_довідка остання" xfId="344"/>
    <cellStyle name="_довідка остання_ЗапасыЛена2" xfId="345"/>
    <cellStyle name="_довідка остання_УГПБ_new" xfId="346"/>
    <cellStyle name="_довідка остання_Форма для B-BB" xfId="347"/>
    <cellStyle name="_Довідка про хід будівництва ДК 2кв 2008" xfId="348"/>
    <cellStyle name="_Довідка про хід будівництва ДК 2кв 2008_ЗапасыЛена2" xfId="349"/>
    <cellStyle name="_Довідка про хід будівництва ДК 2кв 2008_УГПБ_new" xfId="350"/>
    <cellStyle name="_Довідка про хід будівництва ДК 2кв 2008_Форма для B-BB" xfId="351"/>
    <cellStyle name="_Додатки до финплану 27-08" xfId="352"/>
    <cellStyle name="_Додатки до финплану 27-08_бюджет новая форма2" xfId="353"/>
    <cellStyle name="_ДодатокМТР" xfId="354"/>
    <cellStyle name="_ДодатокМТР_2011 - 2009(ОЧИК2010)" xfId="355"/>
    <cellStyle name="_ДодатокМТР_Директор 2011-Шаблон" xfId="356"/>
    <cellStyle name="_ДодатокМТР_ЗапасыЛена2" xfId="357"/>
    <cellStyle name="_ДодатокМТР_ив022Книга1" xfId="358"/>
    <cellStyle name="_ДодатокМТР_Книга1" xfId="359"/>
    <cellStyle name="_ДодатокМТР_План 11.11.2011" xfId="360"/>
    <cellStyle name="_ДодатокМТР_План 2011 НАК (04)нак" xfId="361"/>
    <cellStyle name="_ДодатокМТР_План 2011 НАК (2004)нак" xfId="362"/>
    <cellStyle name="_ДодатокМТР_План 2011 НАК (23.12)бс" xfId="363"/>
    <cellStyle name="_ДодатокМТР_План 2011 НАК 17 08" xfId="364"/>
    <cellStyle name="_ДодатокМТР_УГПБ_new" xfId="365"/>
    <cellStyle name="_ДодатокМТР_Форма для B-BB" xfId="366"/>
    <cellStyle name="_ДТГ новій" xfId="367"/>
    <cellStyle name="_ДТГ новій_ЗапасыЛена2" xfId="368"/>
    <cellStyle name="_ДТГ новій_ЗапасыЛена2_бюджет новая форма2" xfId="369"/>
    <cellStyle name="_ДТГ новій_УГПБ_new" xfId="370"/>
    <cellStyle name="_ДТГ новій_УГПБ_new_бюджет новая форма2" xfId="371"/>
    <cellStyle name="_ДТГ новій_Форма для B-BB" xfId="372"/>
    <cellStyle name="_ДТГ новій_Форма для B-BB_бюджет новая форма2" xfId="373"/>
    <cellStyle name="_ДТГ оборудование ИНМА 2010 план" xfId="374"/>
    <cellStyle name="_ДТГ оборудование ИНМА 2010 план_ЗапасыЛена2" xfId="375"/>
    <cellStyle name="_ДТГ оборудование ИНМА 2010 план_УГПБ_new" xfId="376"/>
    <cellStyle name="_ДТГ оборудование ИНМА 2010 план_Форма для B-BB" xfId="377"/>
    <cellStyle name="_Жовтень на 8 число" xfId="378"/>
    <cellStyle name="_Жовтень на 8 число_ЗапасыЛена2" xfId="379"/>
    <cellStyle name="_Жовтень на 8 число_ЗапасыЛена2_бюджет новая форма2" xfId="380"/>
    <cellStyle name="_Жовтень на 8 число_УГПБ_new" xfId="381"/>
    <cellStyle name="_Жовтень на 8 число_УГПБ_new_бюджет новая форма2" xfId="382"/>
    <cellStyle name="_Жовтень на 8 число_Форма для B-BB" xfId="383"/>
    <cellStyle name="_Жовтень на 8 число_Форма для B-BB_бюджет новая форма2" xfId="384"/>
    <cellStyle name="_Зв_тКР-_нвестиц__ по ДК" xfId="385"/>
    <cellStyle name="_Зв_тКР-_нвестиц__ по ДК_ЗапасыЛена2" xfId="386"/>
    <cellStyle name="_Зв_тКР-_нвестиц__ по ДК_УГПБ_new" xfId="387"/>
    <cellStyle name="_Зв_тКР-_нвестиц__ по ДК_Форма для B-BB" xfId="388"/>
    <cellStyle name="_Звит UTG 10 рух коштив+ нарахування" xfId="389"/>
    <cellStyle name="_Зворот " xfId="390"/>
    <cellStyle name="_Зворот _ЗапасыЛена2" xfId="391"/>
    <cellStyle name="_Зворот _ЗапасыЛена2_бюджет новая форма2" xfId="392"/>
    <cellStyle name="_Зворот _УГПБ_new" xfId="393"/>
    <cellStyle name="_Зворот _УГПБ_new_бюджет новая форма2" xfId="394"/>
    <cellStyle name="_Зворот _Форма для B-BB" xfId="395"/>
    <cellStyle name="_Зворот _Форма для B-BB_бюджет новая форма2" xfId="396"/>
    <cellStyle name="_ИТГ План КИ 2009 2_1" xfId="397"/>
    <cellStyle name="_ИТГ План КИ 2009 2_1_ЗапасыЛена2" xfId="398"/>
    <cellStyle name="_ИТГ План КИ 2009 2_1_УГПБ_new" xfId="399"/>
    <cellStyle name="_ИТГ План КИ 2009 2_1_Форма для B-BB" xfId="400"/>
    <cellStyle name="_Кап план2009 Техдиагаз Коригований" xfId="401"/>
    <cellStyle name="_Кап план2009 Техдиагаз Коригований_ЗапасыЛена2" xfId="402"/>
    <cellStyle name="_Кап план2009 Техдиагаз Коригований_УГПБ_new" xfId="403"/>
    <cellStyle name="_Кап план2009 Техдиагаз Коригований_Форма для B-BB" xfId="404"/>
    <cellStyle name="_КапИВЦ2010-2" xfId="405"/>
    <cellStyle name="_КапИВЦ2010-2_ЗапасыЛена2" xfId="406"/>
    <cellStyle name="_КапИВЦ2010-2_УГПБ_new" xfId="407"/>
    <cellStyle name="_КапИВЦ2010-2_Форма для B-BB" xfId="408"/>
    <cellStyle name="_Капремонт сводный  на 2010 по УМГ ХТГ" xfId="409"/>
    <cellStyle name="_Капремонт сводный  на 2010 по УМГ ХТГ_ЗапасыЛена2" xfId="410"/>
    <cellStyle name="_Капремонт сводный  на 2010 по УМГ ХТГ_УГПБ_new" xfId="411"/>
    <cellStyle name="_Капремонт сводный  на 2010 по УМГ ХТГ_Форма для B-BB" xfId="412"/>
    <cellStyle name="_Квартиры 2010" xfId="413"/>
    <cellStyle name="_Квартиры 2010_ЗапасыЛена2" xfId="414"/>
    <cellStyle name="_Квартиры 2010_УГПБ_new" xfId="415"/>
    <cellStyle name="_Квартиры 2010_Форма для B-BB" xfId="416"/>
    <cellStyle name="_КІплан" xfId="417"/>
    <cellStyle name="_КІплан (1)" xfId="418"/>
    <cellStyle name="_КІплан (1)_ЗапасыЛена2" xfId="419"/>
    <cellStyle name="_КІплан (1)_УГПБ_new" xfId="420"/>
    <cellStyle name="_КІплан (1)_Форма для B-BB" xfId="421"/>
    <cellStyle name="_КІплан_ЗапасыЛена2" xfId="422"/>
    <cellStyle name="_КІплан_УГПБ_new" xfId="423"/>
    <cellStyle name="_КІплан_Форма для B-BB" xfId="424"/>
    <cellStyle name="_Книга1" xfId="425"/>
    <cellStyle name="_Книга1_ЗапасыЛена2" xfId="426"/>
    <cellStyle name="_Книга1_ЗапасыЛена2_бюджет новая форма2" xfId="427"/>
    <cellStyle name="_Книга1_УГПБ_new" xfId="428"/>
    <cellStyle name="_Книга1_УГПБ_new_бюджет новая форма2" xfId="429"/>
    <cellStyle name="_Книга1_Форма для B-BB" xfId="430"/>
    <cellStyle name="_Книга1_Форма для B-BB_бюджет новая форма2" xfId="431"/>
    <cellStyle name="_Копия ПОТОЧКА_КТГ_ПР 2010" xfId="432"/>
    <cellStyle name="_КР по предл. филий" xfId="433"/>
    <cellStyle name="_КР по предл. филий_ЗапасыЛена2" xfId="434"/>
    <cellStyle name="_КР по предл. филий_ЗапасыЛена2_бюджет новая форма2" xfId="435"/>
    <cellStyle name="_КР по предл. филий_УГПБ_new" xfId="436"/>
    <cellStyle name="_КР по предл. филий_УГПБ_new_бюджет новая форма2" xfId="437"/>
    <cellStyle name="_КР по предл. филий_Форма для B-BB" xfId="438"/>
    <cellStyle name="_КР по предл. филий_Форма для B-BB_бюджет новая форма2" xfId="439"/>
    <cellStyle name="_КР_инвестиции" xfId="440"/>
    <cellStyle name="_КР_инвестиции_ЗапасыЛена2" xfId="441"/>
    <cellStyle name="_КР_инвестиции_ЗапасыЛена2_бюджет новая форма2" xfId="442"/>
    <cellStyle name="_КР_инвестиции_УГПБ_new" xfId="443"/>
    <cellStyle name="_КР_инвестиции_УГПБ_new_бюджет новая форма2" xfId="444"/>
    <cellStyle name="_КР_инвестиции_Форма для B-BB" xfId="445"/>
    <cellStyle name="_КР_инвестиции_Форма для B-BB_бюджет новая форма2" xfId="446"/>
    <cellStyle name="_Крит_деятельности" xfId="447"/>
    <cellStyle name="_Крит_деятельности_ЗапасыЛена2" xfId="448"/>
    <cellStyle name="_Крит_деятельности_ЗапасыЛена2_бюджет новая форма2" xfId="449"/>
    <cellStyle name="_Крит_деятельности_УГПБ_new" xfId="450"/>
    <cellStyle name="_Крит_деятельности_УГПБ_new_бюджет новая форма2" xfId="451"/>
    <cellStyle name="_Крит_деятельности_Форма для B-BB" xfId="452"/>
    <cellStyle name="_Крит_деятельности_Форма для B-BB_бюджет новая форма2" xfId="453"/>
    <cellStyle name="_НАК розпорядження 275(н)" xfId="454"/>
    <cellStyle name="_НАК розпорядження 275(н)_ЗапасыЛена2" xfId="455"/>
    <cellStyle name="_НАК розпорядження 275(н)_ТЕПЛО_ЗАГАЛЬНА_з_01_01_14" xfId="456"/>
    <cellStyle name="_НАК розпорядження 275(н)_ТЕЦ 2013" xfId="457"/>
    <cellStyle name="_НАК розпорядження 275(н)_УГПБ_new" xfId="458"/>
    <cellStyle name="_НАК розпорядження 275(н)_Форма для B-BB" xfId="459"/>
    <cellStyle name="_НТЕЦ_ФП_2008_Мин_корр 26.01" xfId="460"/>
    <cellStyle name="_Облад без кошторису" xfId="461"/>
    <cellStyle name="_Облад без кошторису_ЗапасыЛена2" xfId="462"/>
    <cellStyle name="_Облад без кошторису_УГПБ_new" xfId="463"/>
    <cellStyle name="_Облад без кошторису_Форма для B-BB" xfId="464"/>
    <cellStyle name="_ОДА-2010" xfId="465"/>
    <cellStyle name="_ОДА-2010_ЗапасыЛена2" xfId="466"/>
    <cellStyle name="_ОДА-2010_УГПБ_new" xfId="467"/>
    <cellStyle name="_ОДА-2010_Форма для B-BB" xfId="468"/>
    <cellStyle name="_ОДУ" xfId="469"/>
    <cellStyle name="_ОДУ_ЗапасыЛена2" xfId="470"/>
    <cellStyle name="_ОДУ_ЗапасыЛена2_бюджет новая форма2" xfId="471"/>
    <cellStyle name="_ОДУ_УГПБ_new" xfId="472"/>
    <cellStyle name="_ОДУ_УГПБ_new_бюджет новая форма2" xfId="473"/>
    <cellStyle name="_ОДУ_Форма для B-BB" xfId="474"/>
    <cellStyle name="_ОДУ_Форма для B-BB_бюджет новая форма2" xfId="475"/>
    <cellStyle name="_Отчет по КР КИ травень" xfId="476"/>
    <cellStyle name="_Отчет по КР КИ травень_ЗапасыЛена2" xfId="477"/>
    <cellStyle name="_Отчет по КР КИ травень_УГПБ_new" xfId="478"/>
    <cellStyle name="_Отчет по КР КИ травень_Форма для B-BB" xfId="479"/>
    <cellStyle name="_ПВР 2008 УАГ з ПДВ для УТГ" xfId="480"/>
    <cellStyle name="_ПВР 2008 УАГ з ПДВ для УТГ_ЗапасыЛена2" xfId="481"/>
    <cellStyle name="_ПВР 2008 УАГ з ПДВ для УТГ_УГПБ_new" xfId="482"/>
    <cellStyle name="_ПВР 2008 УАГ з ПДВ для УТГ_Форма для B-BB" xfId="483"/>
    <cellStyle name="_ПереликКР" xfId="484"/>
    <cellStyle name="_ПереликКР_ЗапасыЛена2" xfId="485"/>
    <cellStyle name="_ПереликКР_УГПБ_new" xfId="486"/>
    <cellStyle name="_ПереликКР_Форма для B-BB" xfId="487"/>
    <cellStyle name="_План  кап.рем. кап.інвест на 2008 нова форма" xfId="488"/>
    <cellStyle name="_План  кап.рем. кап.інвест на 2008 нова форма_ЗапасыЛена2" xfId="489"/>
    <cellStyle name="_План  кап.рем. кап.інвест на 2008 нова форма_УГПБ_new" xfId="490"/>
    <cellStyle name="_План  кап.рем. кап.інвест на 2008 нова форма_Форма для B-BB" xfId="491"/>
    <cellStyle name="_План  кап.рем. кварт" xfId="492"/>
    <cellStyle name="_План  кап.рем. кварт_ЗапасыЛена2" xfId="493"/>
    <cellStyle name="_План  кап.рем. кварт_УГПБ_new" xfId="494"/>
    <cellStyle name="_План  кап.рем. кварт_Форма для B-BB" xfId="495"/>
    <cellStyle name="_План 08р.кап.рем. кап.інвест.(на рік) (1)" xfId="496"/>
    <cellStyle name="_План 08р.кап.рем. кап.інвест.(на рік) (1)_ЗапасыЛена2" xfId="497"/>
    <cellStyle name="_План 08р.кап.рем. кап.інвест.(на рік) (1)_УГПБ_new" xfId="498"/>
    <cellStyle name="_План 08р.кап.рем. кап.інвест.(на рік) (1)_Форма для B-BB" xfId="499"/>
    <cellStyle name="_План 08р.кап.рем. кап.інвест.(на рік)-1" xfId="500"/>
    <cellStyle name="_План 08р.кап.рем. кап.інвест.(на рік)-1_ЗапасыЛена2" xfId="501"/>
    <cellStyle name="_План 08р.кап.рем. кап.інвест.(на рік)-1_УГПБ_new" xfId="502"/>
    <cellStyle name="_План 08р.кап.рем. кап.інвест.(на рік)-1_Форма для B-BB" xfId="503"/>
    <cellStyle name="_план 2010" xfId="504"/>
    <cellStyle name="_план 2010_ЗапасыЛена2" xfId="505"/>
    <cellStyle name="_план 2010_УГПБ_new" xfId="506"/>
    <cellStyle name="_план 2010_Форма для B-BB" xfId="507"/>
    <cellStyle name="_План КР (уточн.)" xfId="508"/>
    <cellStyle name="_План КР (уточн.)_ЗапасыЛена2" xfId="509"/>
    <cellStyle name="_План КР (уточн.)_ЗапасыЛена2_бюджет новая форма2" xfId="510"/>
    <cellStyle name="_План КР (уточн.)_УГПБ_new" xfId="511"/>
    <cellStyle name="_План КР (уточн.)_УГПБ_new_бюджет новая форма2" xfId="512"/>
    <cellStyle name="_План КР (уточн.)_Форма для B-BB" xfId="513"/>
    <cellStyle name="_План КР (уточн.)_Форма для B-BB_бюджет новая форма2" xfId="514"/>
    <cellStyle name="_План КР 2007 по ПСГ" xfId="515"/>
    <cellStyle name="_План КР 2007 по ПСГ_ЗапасыЛена2" xfId="516"/>
    <cellStyle name="_План КР 2007 по ПСГ_ЗапасыЛена2_бюджет новая форма2" xfId="517"/>
    <cellStyle name="_План КР 2007 по ПСГ_УГПБ_new" xfId="518"/>
    <cellStyle name="_План КР 2007 по ПСГ_УГПБ_new_бюджет новая форма2" xfId="519"/>
    <cellStyle name="_План КР 2007 по ПСГ_Форма для B-BB" xfId="520"/>
    <cellStyle name="_План КР 2007 по ПСГ_Форма для B-BB_бюджет новая форма2" xfId="521"/>
    <cellStyle name="_План КР 2009 ОДУ" xfId="522"/>
    <cellStyle name="_План КР 2009 ОДУ_ЗапасыЛена2" xfId="523"/>
    <cellStyle name="_План КР 2009 ОДУ_ЗапасыЛена2_бюджет новая форма2" xfId="524"/>
    <cellStyle name="_План КР 2009 ОДУ_УГПБ_new" xfId="525"/>
    <cellStyle name="_План КР 2009 ОДУ_УГПБ_new_бюджет новая форма2" xfId="526"/>
    <cellStyle name="_План КР 2009 ОДУ_Форма для B-BB" xfId="527"/>
    <cellStyle name="_План КР 2009 ОДУ_Форма для B-BB_бюджет новая форма2" xfId="528"/>
    <cellStyle name="_План_УТГ_скориг_свод_12(24.12.09)" xfId="529"/>
    <cellStyle name="_плана кап.инв.2008по ЭГ" xfId="530"/>
    <cellStyle name="_плана кап.инв.2008по ЭГ_ЗапасыЛена2" xfId="531"/>
    <cellStyle name="_плана кап.инв.2008по ЭГ_УГПБ_new" xfId="532"/>
    <cellStyle name="_плана кап.инв.2008по ЭГ_Форма для B-BB" xfId="533"/>
    <cellStyle name="_ПланКІ-2009-ДФК" xfId="534"/>
    <cellStyle name="_ПланКІ-2009-ДФК_ЗапасыЛена2" xfId="535"/>
    <cellStyle name="_ПланКІ-2009-ДФК_ЗапасыЛена2_бюджет новая форма2" xfId="536"/>
    <cellStyle name="_ПланКІ-2009-ДФК_УГПБ_new" xfId="537"/>
    <cellStyle name="_ПланКІ-2009-ДФК_УГПБ_new_бюджет новая форма2" xfId="538"/>
    <cellStyle name="_ПланКІ-2009-ДФК_Форма для B-BB" xfId="539"/>
    <cellStyle name="_ПланКІ-2009-ДФК_Форма для B-BB_бюджет новая форма2" xfId="540"/>
    <cellStyle name="_ПланКІ-2009-ЛТГ" xfId="541"/>
    <cellStyle name="_ПланКІ-2009-ЛТГ_ЗапасыЛена2" xfId="542"/>
    <cellStyle name="_ПланКІ-2009-ЛТГ_ЗапасыЛена2_бюджет новая форма2" xfId="543"/>
    <cellStyle name="_ПланКІ-2009-ЛТГ_УГПБ_new" xfId="544"/>
    <cellStyle name="_ПланКІ-2009-ЛТГ_УГПБ_new_бюджет новая форма2" xfId="545"/>
    <cellStyle name="_ПланКІ-2009-ЛТГ_Форма для B-BB" xfId="546"/>
    <cellStyle name="_ПланКІ-2009-ЛТГ_Форма для B-BB_бюджет новая форма2" xfId="547"/>
    <cellStyle name="_ПланКР-2009-уточ27-07-09" xfId="548"/>
    <cellStyle name="_ПланКР-2009-уточ27-07-09_ЗапасыЛена2" xfId="549"/>
    <cellStyle name="_ПланКР-2009-уточ27-07-09_УГПБ_new" xfId="550"/>
    <cellStyle name="_ПланКР-2009-уточ27-07-09_Форма для B-BB" xfId="551"/>
    <cellStyle name="_ПланКР-2009-уточ27-07-09фин" xfId="552"/>
    <cellStyle name="_ПланКР-2009-уточ27-07-09фин_ЗапасыЛена2" xfId="553"/>
    <cellStyle name="_ПланКР-2009-уточ27-07-09фин_УГПБ_new" xfId="554"/>
    <cellStyle name="_ПланКР-2009-уточ27-07-09фин_Форма для B-BB" xfId="555"/>
    <cellStyle name="_покварт остання" xfId="556"/>
    <cellStyle name="_покварт остання_ЗапасыЛена2" xfId="557"/>
    <cellStyle name="_покварт остання_УГПБ_new" xfId="558"/>
    <cellStyle name="_покварт остання_Форма для B-BB" xfId="559"/>
    <cellStyle name="_покварт)" xfId="560"/>
    <cellStyle name="_покварт)_ЗапасыЛена2" xfId="561"/>
    <cellStyle name="_покварт)_УГПБ_new" xfId="562"/>
    <cellStyle name="_покварт)_Форма для B-BB" xfId="563"/>
    <cellStyle name="_ПРГК сводний_" xfId="564"/>
    <cellStyle name="_Прогр. всіх видів рем. по ПСГ на 08р. ( на 08.11.07р.)." xfId="565"/>
    <cellStyle name="_Прогр. всіх видів рем. по ПСГ на 08р. ( на 08.11.07р.)._бюджет новая форма2" xfId="566"/>
    <cellStyle name="_Ремонти КТГ-2008" xfId="567"/>
    <cellStyle name="_Ремонти КТГ-2008 последние" xfId="568"/>
    <cellStyle name="_Ремонти КТГ-2008 последние_ЗапасыЛена2" xfId="569"/>
    <cellStyle name="_Ремонти КТГ-2008 последние_УГПБ_new" xfId="570"/>
    <cellStyle name="_Ремонти КТГ-2008 последние_Форма для B-BB" xfId="571"/>
    <cellStyle name="_Ремонти КТГ-2008_ЗапасыЛена2" xfId="572"/>
    <cellStyle name="_Ремонти КТГ-2008_УГПБ_new" xfId="573"/>
    <cellStyle name="_Ремонти КТГ-2008_Форма для B-BB" xfId="574"/>
    <cellStyle name="_Свод для плана 2009 ХТГ" xfId="575"/>
    <cellStyle name="_Свод для плана 2009 ХТГ_ЗапасыЛена2" xfId="576"/>
    <cellStyle name="_Свод для плана 2009 ХТГ_ЗапасыЛена2_бюджет новая форма2" xfId="577"/>
    <cellStyle name="_Свод для плана 2009 ХТГ_УГПБ_new" xfId="578"/>
    <cellStyle name="_Свод для плана 2009 ХТГ_УГПБ_new_бюджет новая форма2" xfId="579"/>
    <cellStyle name="_Свод для плана 2009 ХТГ_Форма для B-BB" xfId="580"/>
    <cellStyle name="_Свод для плана 2009 ХТГ_Форма для B-BB_бюджет новая форма2" xfId="581"/>
    <cellStyle name="_Таблиця 2" xfId="582"/>
    <cellStyle name="_Таблиця 2_ЗапасыЛена2" xfId="583"/>
    <cellStyle name="_Таблиця 2_УГПБ_new" xfId="584"/>
    <cellStyle name="_Таблиця 2_Форма для B-BB" xfId="585"/>
    <cellStyle name="_УГПБ Обладн.не вход. кошт.2009 Вестя" xfId="586"/>
    <cellStyle name="_УГПБ Обладн.не вход. кошт.2009 Вестя_ЗапасыЛена2" xfId="587"/>
    <cellStyle name="_УГПБ Обладн.не вход. кошт.2009 Вестя_УГПБ_new" xfId="588"/>
    <cellStyle name="_УГПБ Обладн.не вход. кошт.2009 Вестя_Форма для B-BB" xfId="589"/>
    <cellStyle name="_УТГ" xfId="590"/>
    <cellStyle name="_Філітовій орієнтовно 6 міс" xfId="591"/>
    <cellStyle name="_Філітовій орієнтовно 6 міс_ЗапасыЛена2" xfId="592"/>
    <cellStyle name="_Філітовій орієнтовно 6 міс_ЗапасыЛена2_бюджет новая форма2" xfId="593"/>
    <cellStyle name="_Філітовій орієнтовно 6 міс_УГПБ_new" xfId="594"/>
    <cellStyle name="_Філітовій орієнтовно 6 міс_УГПБ_new_бюджет новая форма2" xfId="595"/>
    <cellStyle name="_Філітовій орієнтовно 6 міс_Форма для B-BB" xfId="596"/>
    <cellStyle name="_Філітовій орієнтовно 6 міс_Форма для B-BB_бюджет новая форма2" xfId="597"/>
    <cellStyle name="_ХТГ довідка." xfId="598"/>
    <cellStyle name="_ХТГ довідка._ЗапасыЛена2" xfId="599"/>
    <cellStyle name="_ХТГ довідка._ЗапасыЛена2_бюджет новая форма2" xfId="600"/>
    <cellStyle name="_ХТГ довідка._УГПБ_new" xfId="601"/>
    <cellStyle name="_ХТГ довідка._УГПБ_new_бюджет новая форма2" xfId="602"/>
    <cellStyle name="_ХТГ довідка._Форма для B-BB" xfId="603"/>
    <cellStyle name="_ХТГ довідка._Форма для B-BB_бюджет новая форма2" xfId="604"/>
    <cellStyle name="_Шаблон_для_заполнения(утг-9 02)" xfId="605"/>
    <cellStyle name="_Шаблон_для_заполнения(утг-9 02)_ЗапасыЛена2" xfId="606"/>
    <cellStyle name="_Шаблон_для_заполнения(утг-9 02)_ЗапасыЛена2_бюджет новая форма2" xfId="607"/>
    <cellStyle name="_Шаблон_для_заполнения(утг-9 02)_УГПБ_new" xfId="608"/>
    <cellStyle name="_Шаблон_для_заполнения(утг-9 02)_УГПБ_new_бюджет новая форма2" xfId="609"/>
    <cellStyle name="_Шаблон_для_заполнения(утг-9 02)_Форма для B-BB" xfId="610"/>
    <cellStyle name="_Шаблон_для_заполнения(утг-9 02)_Форма для B-BB_бюджет новая форма2" xfId="611"/>
    <cellStyle name="20% - Accent1" xfId="9"/>
    <cellStyle name="20% - Accent2" xfId="10"/>
    <cellStyle name="20% - Accent3" xfId="11"/>
    <cellStyle name="20% - Accent4" xfId="12"/>
    <cellStyle name="20% - Accent5" xfId="13"/>
    <cellStyle name="20% - Accent6" xfId="14"/>
    <cellStyle name="20% - Акцент1 2" xfId="15"/>
    <cellStyle name="20% - Акцент1 2 2" xfId="613"/>
    <cellStyle name="20% - Акцент1 2 2 2" xfId="1614"/>
    <cellStyle name="20% - Акцент1 2 3" xfId="614"/>
    <cellStyle name="20% - Акцент1 2 3 2" xfId="1615"/>
    <cellStyle name="20% - Акцент1 2 4" xfId="615"/>
    <cellStyle name="20% - Акцент1 2 5" xfId="616"/>
    <cellStyle name="20% - Акцент1 2 5 2" xfId="1616"/>
    <cellStyle name="20% - Акцент1 2 6" xfId="617"/>
    <cellStyle name="20% - Акцент1 2 6 2" xfId="1617"/>
    <cellStyle name="20% - Акцент1 2 7" xfId="1613"/>
    <cellStyle name="20% - Акцент1 2 8" xfId="612"/>
    <cellStyle name="20% - Акцент1 3" xfId="618"/>
    <cellStyle name="20% - Акцент1 3 2" xfId="1618"/>
    <cellStyle name="20% - Акцент1 4" xfId="619"/>
    <cellStyle name="20% - Акцент1 4 2" xfId="1619"/>
    <cellStyle name="20% - Акцент1 5" xfId="620"/>
    <cellStyle name="20% - Акцент1 5 2" xfId="1620"/>
    <cellStyle name="20% - Акцент1 6" xfId="621"/>
    <cellStyle name="20% - Акцент1 6 2" xfId="1621"/>
    <cellStyle name="20% - Акцент2 2" xfId="16"/>
    <cellStyle name="20% - Акцент2 2 2" xfId="623"/>
    <cellStyle name="20% - Акцент2 2 2 2" xfId="1623"/>
    <cellStyle name="20% - Акцент2 2 3" xfId="624"/>
    <cellStyle name="20% - Акцент2 2 3 2" xfId="1624"/>
    <cellStyle name="20% - Акцент2 2 4" xfId="625"/>
    <cellStyle name="20% - Акцент2 2 5" xfId="626"/>
    <cellStyle name="20% - Акцент2 2 5 2" xfId="1625"/>
    <cellStyle name="20% - Акцент2 2 6" xfId="627"/>
    <cellStyle name="20% - Акцент2 2 6 2" xfId="1626"/>
    <cellStyle name="20% - Акцент2 2 7" xfId="1622"/>
    <cellStyle name="20% - Акцент2 2 8" xfId="622"/>
    <cellStyle name="20% - Акцент2 3" xfId="628"/>
    <cellStyle name="20% - Акцент2 3 2" xfId="1627"/>
    <cellStyle name="20% - Акцент2 4" xfId="629"/>
    <cellStyle name="20% - Акцент2 4 2" xfId="1628"/>
    <cellStyle name="20% - Акцент2 5" xfId="630"/>
    <cellStyle name="20% - Акцент2 5 2" xfId="1629"/>
    <cellStyle name="20% - Акцент2 6" xfId="631"/>
    <cellStyle name="20% - Акцент2 6 2" xfId="1630"/>
    <cellStyle name="20% - Акцент3 2" xfId="17"/>
    <cellStyle name="20% - Акцент3 2 2" xfId="633"/>
    <cellStyle name="20% - Акцент3 2 2 2" xfId="1632"/>
    <cellStyle name="20% - Акцент3 2 3" xfId="634"/>
    <cellStyle name="20% - Акцент3 2 3 2" xfId="1633"/>
    <cellStyle name="20% - Акцент3 2 4" xfId="635"/>
    <cellStyle name="20% - Акцент3 2 5" xfId="636"/>
    <cellStyle name="20% - Акцент3 2 5 2" xfId="1634"/>
    <cellStyle name="20% - Акцент3 2 6" xfId="637"/>
    <cellStyle name="20% - Акцент3 2 6 2" xfId="1635"/>
    <cellStyle name="20% - Акцент3 2 7" xfId="1631"/>
    <cellStyle name="20% - Акцент3 2 8" xfId="632"/>
    <cellStyle name="20% - Акцент3 3" xfId="638"/>
    <cellStyle name="20% - Акцент3 3 2" xfId="1636"/>
    <cellStyle name="20% - Акцент3 4" xfId="639"/>
    <cellStyle name="20% - Акцент3 4 2" xfId="1637"/>
    <cellStyle name="20% - Акцент3 5" xfId="640"/>
    <cellStyle name="20% - Акцент3 5 2" xfId="1638"/>
    <cellStyle name="20% - Акцент4 2" xfId="18"/>
    <cellStyle name="20% - Акцент4 2 2" xfId="642"/>
    <cellStyle name="20% - Акцент4 2 2 2" xfId="1640"/>
    <cellStyle name="20% - Акцент4 2 3" xfId="643"/>
    <cellStyle name="20% - Акцент4 2 3 2" xfId="1641"/>
    <cellStyle name="20% - Акцент4 2 4" xfId="644"/>
    <cellStyle name="20% - Акцент4 2 5" xfId="645"/>
    <cellStyle name="20% - Акцент4 2 5 2" xfId="1642"/>
    <cellStyle name="20% - Акцент4 2 6" xfId="646"/>
    <cellStyle name="20% - Акцент4 2 6 2" xfId="1643"/>
    <cellStyle name="20% - Акцент4 2 7" xfId="1639"/>
    <cellStyle name="20% - Акцент4 2 8" xfId="641"/>
    <cellStyle name="20% - Акцент4 3" xfId="647"/>
    <cellStyle name="20% - Акцент4 3 2" xfId="1644"/>
    <cellStyle name="20% - Акцент4 4" xfId="648"/>
    <cellStyle name="20% - Акцент4 4 2" xfId="1645"/>
    <cellStyle name="20% - Акцент4 5" xfId="649"/>
    <cellStyle name="20% - Акцент4 5 2" xfId="1646"/>
    <cellStyle name="20% - Акцент4 6" xfId="650"/>
    <cellStyle name="20% - Акцент4 6 2" xfId="1647"/>
    <cellStyle name="20% - Акцент5 2" xfId="19"/>
    <cellStyle name="20% - Акцент5 2 2" xfId="652"/>
    <cellStyle name="20% - Акцент5 2 2 2" xfId="1649"/>
    <cellStyle name="20% - Акцент5 2 3" xfId="653"/>
    <cellStyle name="20% - Акцент5 2 3 2" xfId="1650"/>
    <cellStyle name="20% - Акцент5 2 4" xfId="654"/>
    <cellStyle name="20% - Акцент5 2 5" xfId="655"/>
    <cellStyle name="20% - Акцент5 2 5 2" xfId="1651"/>
    <cellStyle name="20% - Акцент5 2 6" xfId="656"/>
    <cellStyle name="20% - Акцент5 2 6 2" xfId="1652"/>
    <cellStyle name="20% - Акцент5 2 7" xfId="1648"/>
    <cellStyle name="20% - Акцент5 2 8" xfId="651"/>
    <cellStyle name="20% - Акцент5 3" xfId="657"/>
    <cellStyle name="20% - Акцент5 3 2" xfId="1653"/>
    <cellStyle name="20% - Акцент5 4" xfId="658"/>
    <cellStyle name="20% - Акцент5 4 2" xfId="1654"/>
    <cellStyle name="20% - Акцент5 5" xfId="659"/>
    <cellStyle name="20% - Акцент5 5 2" xfId="1655"/>
    <cellStyle name="20% - Акцент6 2" xfId="20"/>
    <cellStyle name="20% - Акцент6 2 2" xfId="661"/>
    <cellStyle name="20% - Акцент6 2 2 2" xfId="1657"/>
    <cellStyle name="20% - Акцент6 2 3" xfId="662"/>
    <cellStyle name="20% - Акцент6 2 3 2" xfId="1658"/>
    <cellStyle name="20% - Акцент6 2 4" xfId="663"/>
    <cellStyle name="20% - Акцент6 2 5" xfId="664"/>
    <cellStyle name="20% - Акцент6 2 5 2" xfId="1659"/>
    <cellStyle name="20% - Акцент6 2 6" xfId="665"/>
    <cellStyle name="20% - Акцент6 2 6 2" xfId="1660"/>
    <cellStyle name="20% - Акцент6 2 7" xfId="1656"/>
    <cellStyle name="20% - Акцент6 2 8" xfId="660"/>
    <cellStyle name="20% - Акцент6 3" xfId="666"/>
    <cellStyle name="20% - Акцент6 3 2" xfId="1661"/>
    <cellStyle name="20% - Акцент6 4" xfId="667"/>
    <cellStyle name="20% - Акцент6 4 2" xfId="1662"/>
    <cellStyle name="20% - Акцент6 5" xfId="668"/>
    <cellStyle name="20% - Акцент6 5 2" xfId="1663"/>
    <cellStyle name="20% – Акцентування1" xfId="669"/>
    <cellStyle name="20% – Акцентування1 1" xfId="670"/>
    <cellStyle name="20% – Акцентування1 1 2" xfId="1665"/>
    <cellStyle name="20% – Акцентування1 2" xfId="671"/>
    <cellStyle name="20% – Акцентування1 2 2" xfId="1666"/>
    <cellStyle name="20% – Акцентування1 3" xfId="672"/>
    <cellStyle name="20% – Акцентування1 3 2" xfId="1667"/>
    <cellStyle name="20% – Акцентування1 4" xfId="673"/>
    <cellStyle name="20% – Акцентування1 4 2" xfId="1668"/>
    <cellStyle name="20% – Акцентування1 5" xfId="1664"/>
    <cellStyle name="20% – Акцентування1_ЗапасыЛена2" xfId="674"/>
    <cellStyle name="20% – Акцентування2" xfId="675"/>
    <cellStyle name="20% – Акцентування2 1" xfId="676"/>
    <cellStyle name="20% – Акцентування2 1 2" xfId="1670"/>
    <cellStyle name="20% – Акцентування2 2" xfId="677"/>
    <cellStyle name="20% – Акцентування2 2 2" xfId="1671"/>
    <cellStyle name="20% – Акцентування2 3" xfId="678"/>
    <cellStyle name="20% – Акцентування2 3 2" xfId="1672"/>
    <cellStyle name="20% – Акцентування2 4" xfId="679"/>
    <cellStyle name="20% – Акцентування2 4 2" xfId="1673"/>
    <cellStyle name="20% – Акцентування2 5" xfId="1669"/>
    <cellStyle name="20% – Акцентування2_ЗапасыЛена2" xfId="680"/>
    <cellStyle name="20% – Акцентування3" xfId="681"/>
    <cellStyle name="20% – Акцентування3 1" xfId="682"/>
    <cellStyle name="20% – Акцентування3 1 2" xfId="1675"/>
    <cellStyle name="20% – Акцентування3 2" xfId="683"/>
    <cellStyle name="20% – Акцентування3 2 2" xfId="1676"/>
    <cellStyle name="20% – Акцентування3 3" xfId="684"/>
    <cellStyle name="20% – Акцентування3 3 2" xfId="1677"/>
    <cellStyle name="20% – Акцентування3 4" xfId="685"/>
    <cellStyle name="20% – Акцентування3 4 2" xfId="1678"/>
    <cellStyle name="20% – Акцентування3 5" xfId="1674"/>
    <cellStyle name="20% – Акцентування3_ЗапасыЛена2" xfId="686"/>
    <cellStyle name="20% – Акцентування4" xfId="687"/>
    <cellStyle name="20% – Акцентування4 1" xfId="688"/>
    <cellStyle name="20% – Акцентування4 1 2" xfId="1680"/>
    <cellStyle name="20% – Акцентування4 2" xfId="689"/>
    <cellStyle name="20% – Акцентування4 2 2" xfId="1681"/>
    <cellStyle name="20% – Акцентування4 3" xfId="690"/>
    <cellStyle name="20% – Акцентування4 3 2" xfId="1682"/>
    <cellStyle name="20% – Акцентування4 4" xfId="691"/>
    <cellStyle name="20% – Акцентування4 4 2" xfId="1683"/>
    <cellStyle name="20% – Акцентування4 5" xfId="1679"/>
    <cellStyle name="20% – Акцентування4_ЗапасыЛена2" xfId="692"/>
    <cellStyle name="20% – Акцентування5" xfId="693"/>
    <cellStyle name="20% – Акцентування5 1" xfId="694"/>
    <cellStyle name="20% – Акцентування5 1 2" xfId="1685"/>
    <cellStyle name="20% – Акцентування5 2" xfId="695"/>
    <cellStyle name="20% – Акцентування5 2 2" xfId="1686"/>
    <cellStyle name="20% – Акцентування5 3" xfId="696"/>
    <cellStyle name="20% – Акцентування5 3 2" xfId="1687"/>
    <cellStyle name="20% – Акцентування5 4" xfId="697"/>
    <cellStyle name="20% – Акцентування5 4 2" xfId="1688"/>
    <cellStyle name="20% – Акцентування5 5" xfId="1684"/>
    <cellStyle name="20% – Акцентування5_ЗапасыЛена2" xfId="698"/>
    <cellStyle name="20% – Акцентування6" xfId="699"/>
    <cellStyle name="20% – Акцентування6 1" xfId="700"/>
    <cellStyle name="20% – Акцентування6 1 2" xfId="1690"/>
    <cellStyle name="20% – Акцентування6 2" xfId="701"/>
    <cellStyle name="20% – Акцентування6 2 2" xfId="1691"/>
    <cellStyle name="20% – Акцентування6 3" xfId="702"/>
    <cellStyle name="20% – Акцентування6 3 2" xfId="1692"/>
    <cellStyle name="20% – Акцентування6 4" xfId="703"/>
    <cellStyle name="20% – Акцентування6 4 2" xfId="1693"/>
    <cellStyle name="20% – Акцентування6 5" xfId="1689"/>
    <cellStyle name="20% – Акцентування6_ЗапасыЛена2" xfId="704"/>
    <cellStyle name="40% - Accent1" xfId="21"/>
    <cellStyle name="40% - Accent2" xfId="22"/>
    <cellStyle name="40% - Accent3" xfId="23"/>
    <cellStyle name="40% - Accent4" xfId="24"/>
    <cellStyle name="40% - Accent5" xfId="25"/>
    <cellStyle name="40% - Accent6" xfId="26"/>
    <cellStyle name="40% - Акцент1 2" xfId="27"/>
    <cellStyle name="40% - Акцент1 2 2" xfId="706"/>
    <cellStyle name="40% - Акцент1 2 2 2" xfId="1695"/>
    <cellStyle name="40% - Акцент1 2 3" xfId="707"/>
    <cellStyle name="40% - Акцент1 2 3 2" xfId="1696"/>
    <cellStyle name="40% - Акцент1 2 4" xfId="708"/>
    <cellStyle name="40% - Акцент1 2 5" xfId="709"/>
    <cellStyle name="40% - Акцент1 2 5 2" xfId="1697"/>
    <cellStyle name="40% - Акцент1 2 6" xfId="710"/>
    <cellStyle name="40% - Акцент1 2 6 2" xfId="1698"/>
    <cellStyle name="40% - Акцент1 2 7" xfId="1694"/>
    <cellStyle name="40% - Акцент1 2 8" xfId="705"/>
    <cellStyle name="40% - Акцент1 3" xfId="711"/>
    <cellStyle name="40% - Акцент1 3 2" xfId="1699"/>
    <cellStyle name="40% - Акцент1 4" xfId="712"/>
    <cellStyle name="40% - Акцент1 4 2" xfId="1700"/>
    <cellStyle name="40% - Акцент1 5" xfId="713"/>
    <cellStyle name="40% - Акцент1 5 2" xfId="1701"/>
    <cellStyle name="40% - Акцент1 6" xfId="714"/>
    <cellStyle name="40% - Акцент1 6 2" xfId="1702"/>
    <cellStyle name="40% - Акцент2 2" xfId="28"/>
    <cellStyle name="40% - Акцент2 2 2" xfId="716"/>
    <cellStyle name="40% - Акцент2 2 2 2" xfId="1704"/>
    <cellStyle name="40% - Акцент2 2 3" xfId="717"/>
    <cellStyle name="40% - Акцент2 2 3 2" xfId="1705"/>
    <cellStyle name="40% - Акцент2 2 4" xfId="718"/>
    <cellStyle name="40% - Акцент2 2 5" xfId="1703"/>
    <cellStyle name="40% - Акцент2 2 6" xfId="715"/>
    <cellStyle name="40% - Акцент2 3" xfId="719"/>
    <cellStyle name="40% - Акцент2 3 2" xfId="1706"/>
    <cellStyle name="40% - Акцент2 4" xfId="720"/>
    <cellStyle name="40% - Акцент2 4 2" xfId="1707"/>
    <cellStyle name="40% - Акцент3 2" xfId="29"/>
    <cellStyle name="40% - Акцент3 2 2" xfId="722"/>
    <cellStyle name="40% - Акцент3 2 2 2" xfId="1709"/>
    <cellStyle name="40% - Акцент3 2 3" xfId="723"/>
    <cellStyle name="40% - Акцент3 2 3 2" xfId="1710"/>
    <cellStyle name="40% - Акцент3 2 4" xfId="724"/>
    <cellStyle name="40% - Акцент3 2 5" xfId="725"/>
    <cellStyle name="40% - Акцент3 2 5 2" xfId="1711"/>
    <cellStyle name="40% - Акцент3 2 6" xfId="726"/>
    <cellStyle name="40% - Акцент3 2 6 2" xfId="1712"/>
    <cellStyle name="40% - Акцент3 2 7" xfId="1708"/>
    <cellStyle name="40% - Акцент3 2 8" xfId="721"/>
    <cellStyle name="40% - Акцент3 3" xfId="727"/>
    <cellStyle name="40% - Акцент3 3 2" xfId="1713"/>
    <cellStyle name="40% - Акцент3 4" xfId="728"/>
    <cellStyle name="40% - Акцент3 4 2" xfId="1714"/>
    <cellStyle name="40% - Акцент3 5" xfId="729"/>
    <cellStyle name="40% - Акцент3 5 2" xfId="1715"/>
    <cellStyle name="40% - Акцент4 2" xfId="30"/>
    <cellStyle name="40% - Акцент4 2 2" xfId="731"/>
    <cellStyle name="40% - Акцент4 2 2 2" xfId="1717"/>
    <cellStyle name="40% - Акцент4 2 3" xfId="732"/>
    <cellStyle name="40% - Акцент4 2 3 2" xfId="1718"/>
    <cellStyle name="40% - Акцент4 2 4" xfId="733"/>
    <cellStyle name="40% - Акцент4 2 5" xfId="734"/>
    <cellStyle name="40% - Акцент4 2 5 2" xfId="1719"/>
    <cellStyle name="40% - Акцент4 2 6" xfId="735"/>
    <cellStyle name="40% - Акцент4 2 6 2" xfId="1720"/>
    <cellStyle name="40% - Акцент4 2 7" xfId="1716"/>
    <cellStyle name="40% - Акцент4 2 8" xfId="730"/>
    <cellStyle name="40% - Акцент4 3" xfId="736"/>
    <cellStyle name="40% - Акцент4 3 2" xfId="1721"/>
    <cellStyle name="40% - Акцент4 4" xfId="737"/>
    <cellStyle name="40% - Акцент4 4 2" xfId="1722"/>
    <cellStyle name="40% - Акцент4 5" xfId="738"/>
    <cellStyle name="40% - Акцент4 5 2" xfId="1723"/>
    <cellStyle name="40% - Акцент4 6" xfId="739"/>
    <cellStyle name="40% - Акцент4 6 2" xfId="1724"/>
    <cellStyle name="40% - Акцент5 2" xfId="31"/>
    <cellStyle name="40% - Акцент5 2 2" xfId="741"/>
    <cellStyle name="40% - Акцент5 2 2 2" xfId="1726"/>
    <cellStyle name="40% - Акцент5 2 3" xfId="742"/>
    <cellStyle name="40% - Акцент5 2 3 2" xfId="1727"/>
    <cellStyle name="40% - Акцент5 2 4" xfId="743"/>
    <cellStyle name="40% - Акцент5 2 5" xfId="744"/>
    <cellStyle name="40% - Акцент5 2 5 2" xfId="1728"/>
    <cellStyle name="40% - Акцент5 2 6" xfId="745"/>
    <cellStyle name="40% - Акцент5 2 6 2" xfId="1729"/>
    <cellStyle name="40% - Акцент5 2 7" xfId="1725"/>
    <cellStyle name="40% - Акцент5 2 8" xfId="740"/>
    <cellStyle name="40% - Акцент5 3" xfId="746"/>
    <cellStyle name="40% - Акцент5 3 2" xfId="1730"/>
    <cellStyle name="40% - Акцент5 4" xfId="747"/>
    <cellStyle name="40% - Акцент5 4 2" xfId="1731"/>
    <cellStyle name="40% - Акцент5 5" xfId="748"/>
    <cellStyle name="40% - Акцент5 5 2" xfId="1732"/>
    <cellStyle name="40% - Акцент6 2" xfId="32"/>
    <cellStyle name="40% - Акцент6 2 2" xfId="750"/>
    <cellStyle name="40% - Акцент6 2 2 2" xfId="1734"/>
    <cellStyle name="40% - Акцент6 2 3" xfId="751"/>
    <cellStyle name="40% - Акцент6 2 3 2" xfId="1735"/>
    <cellStyle name="40% - Акцент6 2 4" xfId="752"/>
    <cellStyle name="40% - Акцент6 2 5" xfId="753"/>
    <cellStyle name="40% - Акцент6 2 5 2" xfId="1736"/>
    <cellStyle name="40% - Акцент6 2 6" xfId="754"/>
    <cellStyle name="40% - Акцент6 2 6 2" xfId="1737"/>
    <cellStyle name="40% - Акцент6 2 7" xfId="1733"/>
    <cellStyle name="40% - Акцент6 2 8" xfId="749"/>
    <cellStyle name="40% - Акцент6 3" xfId="755"/>
    <cellStyle name="40% - Акцент6 3 2" xfId="1738"/>
    <cellStyle name="40% - Акцент6 4" xfId="756"/>
    <cellStyle name="40% - Акцент6 4 2" xfId="1739"/>
    <cellStyle name="40% - Акцент6 5" xfId="757"/>
    <cellStyle name="40% - Акцент6 5 2" xfId="1740"/>
    <cellStyle name="40% - Акцент6 6" xfId="758"/>
    <cellStyle name="40% - Акцент6 6 2" xfId="1741"/>
    <cellStyle name="40% – Акцентування1" xfId="759"/>
    <cellStyle name="40% – Акцентування1 1" xfId="760"/>
    <cellStyle name="40% – Акцентування1 1 2" xfId="1743"/>
    <cellStyle name="40% – Акцентування1 2" xfId="761"/>
    <cellStyle name="40% – Акцентування1 2 2" xfId="1744"/>
    <cellStyle name="40% – Акцентування1 3" xfId="762"/>
    <cellStyle name="40% – Акцентування1 3 2" xfId="1745"/>
    <cellStyle name="40% – Акцентування1 4" xfId="763"/>
    <cellStyle name="40% – Акцентування1 4 2" xfId="1746"/>
    <cellStyle name="40% – Акцентування1 5" xfId="1742"/>
    <cellStyle name="40% – Акцентування1_ЗапасыЛена2" xfId="764"/>
    <cellStyle name="40% – Акцентування2" xfId="765"/>
    <cellStyle name="40% – Акцентування2 1" xfId="766"/>
    <cellStyle name="40% – Акцентування2 1 2" xfId="1748"/>
    <cellStyle name="40% – Акцентування2 2" xfId="767"/>
    <cellStyle name="40% – Акцентування2 2 2" xfId="1749"/>
    <cellStyle name="40% – Акцентування2 3" xfId="768"/>
    <cellStyle name="40% – Акцентування2 3 2" xfId="1750"/>
    <cellStyle name="40% – Акцентування2 4" xfId="769"/>
    <cellStyle name="40% – Акцентування2 4 2" xfId="1751"/>
    <cellStyle name="40% – Акцентування2 5" xfId="1747"/>
    <cellStyle name="40% – Акцентування2_ЗапасыЛена2" xfId="770"/>
    <cellStyle name="40% – Акцентування3" xfId="771"/>
    <cellStyle name="40% – Акцентування3 1" xfId="772"/>
    <cellStyle name="40% – Акцентування3 1 2" xfId="1753"/>
    <cellStyle name="40% – Акцентування3 2" xfId="773"/>
    <cellStyle name="40% – Акцентування3 2 2" xfId="1754"/>
    <cellStyle name="40% – Акцентування3 3" xfId="774"/>
    <cellStyle name="40% – Акцентування3 3 2" xfId="1755"/>
    <cellStyle name="40% – Акцентування3 4" xfId="775"/>
    <cellStyle name="40% – Акцентування3 4 2" xfId="1756"/>
    <cellStyle name="40% – Акцентування3 5" xfId="1752"/>
    <cellStyle name="40% – Акцентування3_ЗапасыЛена2" xfId="776"/>
    <cellStyle name="40% – Акцентування4" xfId="777"/>
    <cellStyle name="40% – Акцентування4 1" xfId="778"/>
    <cellStyle name="40% – Акцентування4 1 2" xfId="1758"/>
    <cellStyle name="40% – Акцентування4 2" xfId="779"/>
    <cellStyle name="40% – Акцентування4 2 2" xfId="1759"/>
    <cellStyle name="40% – Акцентування4 3" xfId="780"/>
    <cellStyle name="40% – Акцентування4 3 2" xfId="1760"/>
    <cellStyle name="40% – Акцентування4 4" xfId="781"/>
    <cellStyle name="40% – Акцентування4 4 2" xfId="1761"/>
    <cellStyle name="40% – Акцентування4 5" xfId="1757"/>
    <cellStyle name="40% – Акцентування4_ЗапасыЛена2" xfId="782"/>
    <cellStyle name="40% – Акцентування5" xfId="783"/>
    <cellStyle name="40% – Акцентування5 1" xfId="784"/>
    <cellStyle name="40% – Акцентування5 1 2" xfId="1763"/>
    <cellStyle name="40% – Акцентування5 2" xfId="785"/>
    <cellStyle name="40% – Акцентування5 2 2" xfId="1764"/>
    <cellStyle name="40% – Акцентування5 3" xfId="786"/>
    <cellStyle name="40% – Акцентування5 3 2" xfId="1765"/>
    <cellStyle name="40% – Акцентування5 4" xfId="787"/>
    <cellStyle name="40% – Акцентування5 4 2" xfId="1766"/>
    <cellStyle name="40% – Акцентування5 5" xfId="1762"/>
    <cellStyle name="40% – Акцентування5_ЗапасыЛена2" xfId="788"/>
    <cellStyle name="40% – Акцентування6" xfId="789"/>
    <cellStyle name="40% – Акцентування6 1" xfId="790"/>
    <cellStyle name="40% – Акцентування6 1 2" xfId="1768"/>
    <cellStyle name="40% – Акцентування6 2" xfId="791"/>
    <cellStyle name="40% – Акцентування6 2 2" xfId="1769"/>
    <cellStyle name="40% – Акцентування6 3" xfId="792"/>
    <cellStyle name="40% – Акцентування6 3 2" xfId="1770"/>
    <cellStyle name="40% – Акцентування6 4" xfId="793"/>
    <cellStyle name="40% – Акцентування6 4 2" xfId="1771"/>
    <cellStyle name="40% – Акцентування6 5" xfId="1767"/>
    <cellStyle name="40% – Акцентування6_ЗапасыЛена2" xfId="794"/>
    <cellStyle name="60% - Accent1" xfId="33"/>
    <cellStyle name="60% - Accent2" xfId="34"/>
    <cellStyle name="60% - Accent3" xfId="35"/>
    <cellStyle name="60% - Accent4" xfId="36"/>
    <cellStyle name="60% - Accent5" xfId="37"/>
    <cellStyle name="60% - Accent6" xfId="38"/>
    <cellStyle name="60% - Акцент1 2" xfId="39"/>
    <cellStyle name="60% - Акцент1 2 2" xfId="796"/>
    <cellStyle name="60% - Акцент1 2 3" xfId="797"/>
    <cellStyle name="60% - Акцент1 2 4" xfId="798"/>
    <cellStyle name="60% - Акцент1 2 5" xfId="799"/>
    <cellStyle name="60% - Акцент1 2 6" xfId="795"/>
    <cellStyle name="60% - Акцент1 2 7" xfId="2162"/>
    <cellStyle name="60% - Акцент1 3" xfId="800"/>
    <cellStyle name="60% - Акцент1 4" xfId="801"/>
    <cellStyle name="60% - Акцент1 5" xfId="802"/>
    <cellStyle name="60% - Акцент2 2" xfId="40"/>
    <cellStyle name="60% - Акцент2 2 2" xfId="804"/>
    <cellStyle name="60% - Акцент2 2 3" xfId="805"/>
    <cellStyle name="60% - Акцент2 2 4" xfId="803"/>
    <cellStyle name="60% - Акцент2 2 5" xfId="2161"/>
    <cellStyle name="60% - Акцент2 3" xfId="806"/>
    <cellStyle name="60% - Акцент2 4" xfId="807"/>
    <cellStyle name="60% - Акцент3 2" xfId="41"/>
    <cellStyle name="60% - Акцент3 2 2" xfId="809"/>
    <cellStyle name="60% - Акцент3 2 3" xfId="810"/>
    <cellStyle name="60% - Акцент3 2 4" xfId="811"/>
    <cellStyle name="60% - Акцент3 2 5" xfId="812"/>
    <cellStyle name="60% - Акцент3 2 6" xfId="808"/>
    <cellStyle name="60% - Акцент3 2 7" xfId="2160"/>
    <cellStyle name="60% - Акцент3 3" xfId="813"/>
    <cellStyle name="60% - Акцент3 4" xfId="814"/>
    <cellStyle name="60% - Акцент3 5" xfId="815"/>
    <cellStyle name="60% - Акцент4 2" xfId="42"/>
    <cellStyle name="60% - Акцент4 2 2" xfId="817"/>
    <cellStyle name="60% - Акцент4 2 3" xfId="818"/>
    <cellStyle name="60% - Акцент4 2 4" xfId="819"/>
    <cellStyle name="60% - Акцент4 2 5" xfId="820"/>
    <cellStyle name="60% - Акцент4 2 6" xfId="816"/>
    <cellStyle name="60% - Акцент4 2 7" xfId="2159"/>
    <cellStyle name="60% - Акцент4 3" xfId="821"/>
    <cellStyle name="60% - Акцент4 4" xfId="822"/>
    <cellStyle name="60% - Акцент4 5" xfId="823"/>
    <cellStyle name="60% - Акцент4 6" xfId="824"/>
    <cellStyle name="60% - Акцент5 2" xfId="43"/>
    <cellStyle name="60% - Акцент5 2 2" xfId="826"/>
    <cellStyle name="60% - Акцент5 2 3" xfId="827"/>
    <cellStyle name="60% - Акцент5 2 4" xfId="825"/>
    <cellStyle name="60% - Акцент5 2 5" xfId="2158"/>
    <cellStyle name="60% - Акцент5 3" xfId="828"/>
    <cellStyle name="60% - Акцент5 4" xfId="829"/>
    <cellStyle name="60% - Акцент6 2" xfId="44"/>
    <cellStyle name="60% - Акцент6 2 2" xfId="831"/>
    <cellStyle name="60% - Акцент6 2 3" xfId="832"/>
    <cellStyle name="60% - Акцент6 2 4" xfId="833"/>
    <cellStyle name="60% - Акцент6 2 5" xfId="834"/>
    <cellStyle name="60% - Акцент6 2 6" xfId="830"/>
    <cellStyle name="60% - Акцент6 2 7" xfId="2157"/>
    <cellStyle name="60% - Акцент6 3" xfId="835"/>
    <cellStyle name="60% - Акцент6 4" xfId="836"/>
    <cellStyle name="60% - Акцент6 5" xfId="837"/>
    <cellStyle name="60% - Акцент6 6" xfId="838"/>
    <cellStyle name="60% – Акцентування1" xfId="839"/>
    <cellStyle name="60% – Акцентування1 1" xfId="840"/>
    <cellStyle name="60% – Акцентування1 2" xfId="841"/>
    <cellStyle name="60% – Акцентування1 3" xfId="842"/>
    <cellStyle name="60% – Акцентування1 4" xfId="843"/>
    <cellStyle name="60% – Акцентування1_ЗапасыЛена2" xfId="844"/>
    <cellStyle name="60% – Акцентування2" xfId="845"/>
    <cellStyle name="60% – Акцентування2 1" xfId="846"/>
    <cellStyle name="60% – Акцентування2 2" xfId="847"/>
    <cellStyle name="60% – Акцентування2 3" xfId="848"/>
    <cellStyle name="60% – Акцентування2 4" xfId="849"/>
    <cellStyle name="60% – Акцентування2_ЗапасыЛена2" xfId="850"/>
    <cellStyle name="60% – Акцентування3" xfId="851"/>
    <cellStyle name="60% – Акцентування3 1" xfId="852"/>
    <cellStyle name="60% – Акцентування3 2" xfId="853"/>
    <cellStyle name="60% – Акцентування3 3" xfId="854"/>
    <cellStyle name="60% – Акцентування3 4" xfId="855"/>
    <cellStyle name="60% – Акцентування3_ЗапасыЛена2" xfId="856"/>
    <cellStyle name="60% – Акцентування4" xfId="857"/>
    <cellStyle name="60% – Акцентування4 1" xfId="858"/>
    <cellStyle name="60% – Акцентування4 2" xfId="859"/>
    <cellStyle name="60% – Акцентування4 3" xfId="860"/>
    <cellStyle name="60% – Акцентування4 4" xfId="861"/>
    <cellStyle name="60% – Акцентування4_ЗапасыЛена2" xfId="862"/>
    <cellStyle name="60% – Акцентування5" xfId="863"/>
    <cellStyle name="60% – Акцентування5 1" xfId="864"/>
    <cellStyle name="60% – Акцентування5 2" xfId="865"/>
    <cellStyle name="60% – Акцентування5 3" xfId="866"/>
    <cellStyle name="60% – Акцентування5 4" xfId="867"/>
    <cellStyle name="60% – Акцентування5_ЗапасыЛена2" xfId="868"/>
    <cellStyle name="60% – Акцентування6" xfId="869"/>
    <cellStyle name="60% – Акцентування6 1" xfId="870"/>
    <cellStyle name="60% – Акцентування6 2" xfId="871"/>
    <cellStyle name="60% – Акцентування6 3" xfId="872"/>
    <cellStyle name="60% – Акцентування6 4" xfId="873"/>
    <cellStyle name="60% – Акцентування6_ЗапасыЛена2" xfId="874"/>
    <cellStyle name="Accent" xfId="228"/>
    <cellStyle name="Accent 1" xfId="229"/>
    <cellStyle name="Accent 1 2" xfId="230"/>
    <cellStyle name="Accent 1 2 2" xfId="875"/>
    <cellStyle name="Accent 2" xfId="231"/>
    <cellStyle name="Accent 2 2" xfId="232"/>
    <cellStyle name="Accent 2 2 2" xfId="876"/>
    <cellStyle name="Accent 3" xfId="233"/>
    <cellStyle name="Accent 3 2" xfId="234"/>
    <cellStyle name="Accent 3 2 2" xfId="877"/>
    <cellStyle name="Accent 4" xfId="235"/>
    <cellStyle name="Accent 4 2" xfId="878"/>
    <cellStyle name="Accent1" xfId="45"/>
    <cellStyle name="Accent2" xfId="46"/>
    <cellStyle name="Accent3" xfId="47"/>
    <cellStyle name="Accent4" xfId="48"/>
    <cellStyle name="Accent5" xfId="49"/>
    <cellStyle name="Accent6" xfId="50"/>
    <cellStyle name="Bad" xfId="51"/>
    <cellStyle name="Bad 2" xfId="237"/>
    <cellStyle name="Bad 2 2" xfId="879"/>
    <cellStyle name="Bad 3" xfId="236"/>
    <cellStyle name="Bad 4" xfId="880"/>
    <cellStyle name="Border" xfId="881"/>
    <cellStyle name="Border 2" xfId="1895"/>
    <cellStyle name="Calc Currency (0)" xfId="882"/>
    <cellStyle name="Calc Currency (2)" xfId="883"/>
    <cellStyle name="Calc Percent (0)" xfId="884"/>
    <cellStyle name="Calc Percent (1)" xfId="885"/>
    <cellStyle name="Calc Percent (2)" xfId="886"/>
    <cellStyle name="Calc Units (0)" xfId="887"/>
    <cellStyle name="Calc Units (1)" xfId="888"/>
    <cellStyle name="Calc Units (2)" xfId="889"/>
    <cellStyle name="Calculation" xfId="52"/>
    <cellStyle name="Calculation 2" xfId="216"/>
    <cellStyle name="Calculation 2 2" xfId="1897"/>
    <cellStyle name="Calculation 3" xfId="1896"/>
    <cellStyle name="Check Cell" xfId="53"/>
    <cellStyle name="Column-Header" xfId="890"/>
    <cellStyle name="Comma" xfId="891"/>
    <cellStyle name="Comma [0]_#6 Temps &amp; Contractors" xfId="892"/>
    <cellStyle name="Comma [00]" xfId="893"/>
    <cellStyle name="Comma 10" xfId="894"/>
    <cellStyle name="Comma 11" xfId="895"/>
    <cellStyle name="Comma 12" xfId="896"/>
    <cellStyle name="Comma 2" xfId="2"/>
    <cellStyle name="Comma 2 2" xfId="897"/>
    <cellStyle name="Comma 2 2 2" xfId="898"/>
    <cellStyle name="Comma 2 3" xfId="899"/>
    <cellStyle name="Comma 2 4" xfId="900"/>
    <cellStyle name="Comma 2 5" xfId="901"/>
    <cellStyle name="Comma 2 6" xfId="902"/>
    <cellStyle name="Comma 3" xfId="903"/>
    <cellStyle name="Comma 3 2" xfId="904"/>
    <cellStyle name="Comma 4" xfId="905"/>
    <cellStyle name="Comma 4 2" xfId="906"/>
    <cellStyle name="Comma 5" xfId="907"/>
    <cellStyle name="Comma 5 2" xfId="908"/>
    <cellStyle name="Comma 6" xfId="909"/>
    <cellStyle name="Comma 6 2" xfId="910"/>
    <cellStyle name="Comma 7" xfId="911"/>
    <cellStyle name="Comma 7 2" xfId="912"/>
    <cellStyle name="Comma 8" xfId="913"/>
    <cellStyle name="Comma 8 2" xfId="914"/>
    <cellStyle name="Comma 9" xfId="915"/>
    <cellStyle name="Comma_#6 Temps &amp; Contractors" xfId="916"/>
    <cellStyle name="Comma0" xfId="917"/>
    <cellStyle name="Currency [0]_#6 Temps &amp; Contractors" xfId="918"/>
    <cellStyle name="Currency [00]" xfId="919"/>
    <cellStyle name="Currency_#6 Temps &amp; Contractors" xfId="920"/>
    <cellStyle name="Currency0" xfId="921"/>
    <cellStyle name="Date" xfId="922"/>
    <cellStyle name="Date Short" xfId="923"/>
    <cellStyle name="Define-Column" xfId="924"/>
    <cellStyle name="Dezimal [0]_laroux" xfId="925"/>
    <cellStyle name="Dezimal_laroux" xfId="926"/>
    <cellStyle name="Enter Currency (0)" xfId="927"/>
    <cellStyle name="Enter Currency (2)" xfId="928"/>
    <cellStyle name="Enter Units (0)" xfId="929"/>
    <cellStyle name="Enter Units (1)" xfId="930"/>
    <cellStyle name="Enter Units (2)" xfId="931"/>
    <cellStyle name="Error" xfId="238"/>
    <cellStyle name="Error 2" xfId="239"/>
    <cellStyle name="Error 2 2" xfId="932"/>
    <cellStyle name="Euro" xfId="933"/>
    <cellStyle name="Excel Built-in Normal" xfId="54"/>
    <cellStyle name="Excel Built-in Normal 2" xfId="934"/>
    <cellStyle name="Excel Built-in Normal 2 2" xfId="1775"/>
    <cellStyle name="Excel Built-in Normal 3" xfId="1774"/>
    <cellStyle name="Explanatory Text" xfId="55"/>
    <cellStyle name="Footnote" xfId="240"/>
    <cellStyle name="Footnote 2" xfId="241"/>
    <cellStyle name="Footnote 2 2" xfId="935"/>
    <cellStyle name="From" xfId="936"/>
    <cellStyle name="FS10" xfId="937"/>
    <cellStyle name="Good" xfId="56"/>
    <cellStyle name="Good 2" xfId="243"/>
    <cellStyle name="Good 2 2" xfId="938"/>
    <cellStyle name="Good 3" xfId="242"/>
    <cellStyle name="Good 4" xfId="939"/>
    <cellStyle name="Grey" xfId="940"/>
    <cellStyle name="Header1" xfId="941"/>
    <cellStyle name="Header1 2" xfId="942"/>
    <cellStyle name="Header1 2 2" xfId="943"/>
    <cellStyle name="Header1 3" xfId="944"/>
    <cellStyle name="Header1 3 2" xfId="945"/>
    <cellStyle name="Header1 4" xfId="946"/>
    <cellStyle name="Header2" xfId="947"/>
    <cellStyle name="Heading" xfId="244"/>
    <cellStyle name="Heading 1" xfId="57"/>
    <cellStyle name="Heading 1 2" xfId="246"/>
    <cellStyle name="Heading 1 2 2" xfId="948"/>
    <cellStyle name="Heading 1 3" xfId="245"/>
    <cellStyle name="Heading 1 4" xfId="949"/>
    <cellStyle name="Heading 2" xfId="58"/>
    <cellStyle name="Heading 2 2" xfId="248"/>
    <cellStyle name="Heading 2 2 2" xfId="950"/>
    <cellStyle name="Heading 2 3" xfId="247"/>
    <cellStyle name="Heading 2 4" xfId="951"/>
    <cellStyle name="Heading 3" xfId="59"/>
    <cellStyle name="Heading 3 2" xfId="249"/>
    <cellStyle name="Heading 3 3" xfId="952"/>
    <cellStyle name="Heading 4" xfId="60"/>
    <cellStyle name="highlight" xfId="953"/>
    <cellStyle name="Hyperlink 2" xfId="954"/>
    <cellStyle name="Iau?iue" xfId="955"/>
    <cellStyle name="Input" xfId="61"/>
    <cellStyle name="Input [yellow]" xfId="956"/>
    <cellStyle name="Input 2" xfId="217"/>
    <cellStyle name="Input 2 2" xfId="1899"/>
    <cellStyle name="Input 3" xfId="1898"/>
    <cellStyle name="Input 4" xfId="2156"/>
    <cellStyle name="Input 5" xfId="2170"/>
    <cellStyle name="Input 6" xfId="2168"/>
    <cellStyle name="Level0" xfId="957"/>
    <cellStyle name="Level0 2" xfId="958"/>
    <cellStyle name="Level0 3" xfId="959"/>
    <cellStyle name="Level0 4" xfId="960"/>
    <cellStyle name="Level0_Директор 2011-Шаблон" xfId="961"/>
    <cellStyle name="Level1" xfId="962"/>
    <cellStyle name="Level1-Numbers" xfId="963"/>
    <cellStyle name="Level1-Numbers-Hide" xfId="964"/>
    <cellStyle name="Level2" xfId="965"/>
    <cellStyle name="Level2-Hide" xfId="966"/>
    <cellStyle name="Level2-Numbers" xfId="967"/>
    <cellStyle name="Level2-Numbers-Hide" xfId="968"/>
    <cellStyle name="Level3" xfId="969"/>
    <cellStyle name="Level3-Hide" xfId="970"/>
    <cellStyle name="Level3-Numbers" xfId="971"/>
    <cellStyle name="Level3-Numbers-Hide" xfId="972"/>
    <cellStyle name="Level4" xfId="973"/>
    <cellStyle name="Level4-Hide" xfId="974"/>
    <cellStyle name="Level4-Numbers" xfId="975"/>
    <cellStyle name="Level4-Numbers-Hide" xfId="976"/>
    <cellStyle name="Level5" xfId="977"/>
    <cellStyle name="Level5-Hide" xfId="978"/>
    <cellStyle name="Level5-Numbers" xfId="979"/>
    <cellStyle name="Level5-Numbers-Hide" xfId="980"/>
    <cellStyle name="Level6" xfId="981"/>
    <cellStyle name="Level6-Hide" xfId="982"/>
    <cellStyle name="Level6-Numbers" xfId="983"/>
    <cellStyle name="Level7" xfId="984"/>
    <cellStyle name="Level7-Hide" xfId="985"/>
    <cellStyle name="Level7-Numbers" xfId="986"/>
    <cellStyle name="Link Currency (0)" xfId="987"/>
    <cellStyle name="Link Currency (2)" xfId="988"/>
    <cellStyle name="Link Units (0)" xfId="989"/>
    <cellStyle name="Link Units (1)" xfId="990"/>
    <cellStyle name="Link Units (2)" xfId="991"/>
    <cellStyle name="Linked Cell" xfId="62"/>
    <cellStyle name="Milliers [0]_laroux" xfId="992"/>
    <cellStyle name="Milliers_laroux" xfId="993"/>
    <cellStyle name="Neutral" xfId="63"/>
    <cellStyle name="Neutral 2" xfId="251"/>
    <cellStyle name="Neutral 2 2" xfId="994"/>
    <cellStyle name="Neutral 3" xfId="250"/>
    <cellStyle name="Neutral 4" xfId="995"/>
    <cellStyle name="normal" xfId="996"/>
    <cellStyle name="Normal - Style1" xfId="997"/>
    <cellStyle name="Normal 2" xfId="998"/>
    <cellStyle name="Normal_# 41-Market &amp;Trends" xfId="999"/>
    <cellStyle name="normalPercent" xfId="1000"/>
    <cellStyle name="nornPercent" xfId="1001"/>
    <cellStyle name="Note" xfId="64"/>
    <cellStyle name="Note 2" xfId="218"/>
    <cellStyle name="Note 2 2" xfId="253"/>
    <cellStyle name="Note 2 2 2" xfId="1902"/>
    <cellStyle name="Note 2 3" xfId="1002"/>
    <cellStyle name="Note 2 3 2" xfId="1903"/>
    <cellStyle name="Note 2 4" xfId="1901"/>
    <cellStyle name="Note 3" xfId="252"/>
    <cellStyle name="Note 3 2" xfId="1904"/>
    <cellStyle name="Note 4" xfId="1003"/>
    <cellStyle name="Note 4 2" xfId="1905"/>
    <cellStyle name="Note 5" xfId="1900"/>
    <cellStyle name="Number-Cells" xfId="1004"/>
    <cellStyle name="Number-Cells-Column2" xfId="1005"/>
    <cellStyle name="Number-Cells-Column5" xfId="1006"/>
    <cellStyle name="Output" xfId="65"/>
    <cellStyle name="Output 2" xfId="219"/>
    <cellStyle name="Output 2 2" xfId="1893"/>
    <cellStyle name="Output 3" xfId="1894"/>
    <cellStyle name="Percent [0]" xfId="1007"/>
    <cellStyle name="Percent [00]" xfId="1008"/>
    <cellStyle name="Percent [2]" xfId="1009"/>
    <cellStyle name="Percent_#6 Temps &amp; Contractors" xfId="1010"/>
    <cellStyle name="PrePop Currency (0)" xfId="1011"/>
    <cellStyle name="PrePop Currency (2)" xfId="1012"/>
    <cellStyle name="PrePop Units (0)" xfId="1013"/>
    <cellStyle name="PrePop Units (1)" xfId="1014"/>
    <cellStyle name="PrePop Units (2)" xfId="1015"/>
    <cellStyle name="Row-Header" xfId="1016"/>
    <cellStyle name="S4" xfId="1017"/>
    <cellStyle name="S4 2" xfId="1018"/>
    <cellStyle name="S4 3" xfId="1019"/>
    <cellStyle name="S7" xfId="1020"/>
    <cellStyle name="S7 2" xfId="1021"/>
    <cellStyle name="S7 3" xfId="1022"/>
    <cellStyle name="Status" xfId="254"/>
    <cellStyle name="Status 2" xfId="255"/>
    <cellStyle name="Status_Лора  Річний план_ шаблон_30.10.17" xfId="1023"/>
    <cellStyle name="TableStyleLight1" xfId="263"/>
    <cellStyle name="TableStyleLight1 2" xfId="1024"/>
    <cellStyle name="TableStyleLight1 3" xfId="1025"/>
    <cellStyle name="Text" xfId="256"/>
    <cellStyle name="Text 2" xfId="257"/>
    <cellStyle name="Text 3" xfId="1027"/>
    <cellStyle name="Text 4" xfId="1028"/>
    <cellStyle name="Text 5" xfId="1026"/>
    <cellStyle name="Text Indent A" xfId="1029"/>
    <cellStyle name="Text Indent B" xfId="1030"/>
    <cellStyle name="Text Indent C" xfId="1031"/>
    <cellStyle name="Text_Лора  Річний план_ шаблон_30.10.17" xfId="1032"/>
    <cellStyle name="Title" xfId="66"/>
    <cellStyle name="Total" xfId="67"/>
    <cellStyle name="Total 2" xfId="220"/>
    <cellStyle name="Total 2 2" xfId="1891"/>
    <cellStyle name="Total 3" xfId="1892"/>
    <cellStyle name="Tytuі" xfId="1033"/>
    <cellStyle name="Tytuі 2" xfId="1034"/>
    <cellStyle name="Tytuі 3" xfId="1035"/>
    <cellStyle name="vb-rynok" xfId="1036"/>
    <cellStyle name="Währung [0]_RESULTS" xfId="1037"/>
    <cellStyle name="Währung_RESULTS" xfId="1038"/>
    <cellStyle name="Warning" xfId="258"/>
    <cellStyle name="Warning 2" xfId="259"/>
    <cellStyle name="Warning 2 2" xfId="1039"/>
    <cellStyle name="Warning Text" xfId="68"/>
    <cellStyle name="Акцент1 2" xfId="69"/>
    <cellStyle name="Акцент1 2 2" xfId="1040"/>
    <cellStyle name="Акцент1 2 3" xfId="1041"/>
    <cellStyle name="Акцент1 2 4" xfId="1042"/>
    <cellStyle name="Акцент1 2 5" xfId="1043"/>
    <cellStyle name="Акцент1 3" xfId="1044"/>
    <cellStyle name="Акцент1 4" xfId="1045"/>
    <cellStyle name="Акцент1 5" xfId="1046"/>
    <cellStyle name="Акцент1 6" xfId="1047"/>
    <cellStyle name="Акцент2 2" xfId="70"/>
    <cellStyle name="Акцент2 2 2" xfId="1048"/>
    <cellStyle name="Акцент2 2 3" xfId="1049"/>
    <cellStyle name="Акцент2 2 4" xfId="1050"/>
    <cellStyle name="Акцент2 2 5" xfId="1051"/>
    <cellStyle name="Акцент2 3" xfId="1052"/>
    <cellStyle name="Акцент2 4" xfId="1053"/>
    <cellStyle name="Акцент2 5" xfId="1054"/>
    <cellStyle name="Акцент2 6" xfId="1055"/>
    <cellStyle name="Акцент3 2" xfId="71"/>
    <cellStyle name="Акцент3 2 2" xfId="1056"/>
    <cellStyle name="Акцент3 2 3" xfId="1057"/>
    <cellStyle name="Акцент3 2 4" xfId="1058"/>
    <cellStyle name="Акцент3 3" xfId="1059"/>
    <cellStyle name="Акцент3 4" xfId="1060"/>
    <cellStyle name="Акцент3 5" xfId="1061"/>
    <cellStyle name="Акцент4 2" xfId="72"/>
    <cellStyle name="Акцент4 2 2" xfId="1062"/>
    <cellStyle name="Акцент4 2 3" xfId="1063"/>
    <cellStyle name="Акцент4 2 4" xfId="1064"/>
    <cellStyle name="Акцент4 2 5" xfId="1065"/>
    <cellStyle name="Акцент4 3" xfId="1066"/>
    <cellStyle name="Акцент4 4" xfId="1067"/>
    <cellStyle name="Акцент4 5" xfId="1068"/>
    <cellStyle name="Акцент4 6" xfId="1069"/>
    <cellStyle name="Акцент5 2" xfId="73"/>
    <cellStyle name="Акцент5 2 2" xfId="1070"/>
    <cellStyle name="Акцент5 2 3" xfId="1071"/>
    <cellStyle name="Акцент5 2 4" xfId="1072"/>
    <cellStyle name="Акцент5 3" xfId="1073"/>
    <cellStyle name="Акцент5 4" xfId="1074"/>
    <cellStyle name="Акцент5 5" xfId="1075"/>
    <cellStyle name="Акцент6 2" xfId="74"/>
    <cellStyle name="Акцент6 2 2" xfId="1076"/>
    <cellStyle name="Акцент6 2 3" xfId="1077"/>
    <cellStyle name="Акцент6 2 4" xfId="1078"/>
    <cellStyle name="Акцент6 3" xfId="1079"/>
    <cellStyle name="Акцент6 4" xfId="1080"/>
    <cellStyle name="Акцент6 5" xfId="1081"/>
    <cellStyle name="Акцентування1" xfId="1082"/>
    <cellStyle name="Акцентування1 1" xfId="1083"/>
    <cellStyle name="Акцентування1 2" xfId="1084"/>
    <cellStyle name="Акцентування1 3" xfId="1085"/>
    <cellStyle name="Акцентування1 4" xfId="1086"/>
    <cellStyle name="Акцентування1_ЗапасыЛена2" xfId="1087"/>
    <cellStyle name="Акцентування2" xfId="1088"/>
    <cellStyle name="Акцентування2 1" xfId="1089"/>
    <cellStyle name="Акцентування2 2" xfId="1090"/>
    <cellStyle name="Акцентування2 3" xfId="1091"/>
    <cellStyle name="Акцентування2 4" xfId="1092"/>
    <cellStyle name="Акцентування2_ЗапасыЛена2" xfId="1093"/>
    <cellStyle name="Акцентування3" xfId="1094"/>
    <cellStyle name="Акцентування3 1" xfId="1095"/>
    <cellStyle name="Акцентування3 2" xfId="1096"/>
    <cellStyle name="Акцентування3 3" xfId="1097"/>
    <cellStyle name="Акцентування3 4" xfId="1098"/>
    <cellStyle name="Акцентування3_ЗапасыЛена2" xfId="1099"/>
    <cellStyle name="Акцентування4" xfId="1100"/>
    <cellStyle name="Акцентування4 1" xfId="1101"/>
    <cellStyle name="Акцентування4 2" xfId="1102"/>
    <cellStyle name="Акцентування4 3" xfId="1103"/>
    <cellStyle name="Акцентування4 4" xfId="1104"/>
    <cellStyle name="Акцентування4_ЗапасыЛена2" xfId="1105"/>
    <cellStyle name="Акцентування5" xfId="1106"/>
    <cellStyle name="Акцентування5 1" xfId="1107"/>
    <cellStyle name="Акцентування5 2" xfId="1108"/>
    <cellStyle name="Акцентування5 3" xfId="1109"/>
    <cellStyle name="Акцентування5 4" xfId="1110"/>
    <cellStyle name="Акцентування5_ЗапасыЛена2" xfId="1111"/>
    <cellStyle name="Акцентування6" xfId="1112"/>
    <cellStyle name="Акцентування6 1" xfId="1113"/>
    <cellStyle name="Акцентування6 2" xfId="1114"/>
    <cellStyle name="Акцентування6 3" xfId="1115"/>
    <cellStyle name="Акцентування6 4" xfId="1116"/>
    <cellStyle name="Акцентування6_ЗапасыЛена2" xfId="1117"/>
    <cellStyle name="Ввід" xfId="1118"/>
    <cellStyle name="Ввід 1" xfId="1119"/>
    <cellStyle name="Ввід 1 2" xfId="1907"/>
    <cellStyle name="Ввід 2" xfId="1120"/>
    <cellStyle name="Ввід 2 2" xfId="1908"/>
    <cellStyle name="Ввід 3" xfId="1121"/>
    <cellStyle name="Ввід 3 2" xfId="1909"/>
    <cellStyle name="Ввід 4" xfId="1122"/>
    <cellStyle name="Ввід 4 2" xfId="1910"/>
    <cellStyle name="Ввід 5" xfId="1906"/>
    <cellStyle name="Ввід_ЗапасыЛена2" xfId="1123"/>
    <cellStyle name="Ввод  2" xfId="75"/>
    <cellStyle name="Ввод  2 2" xfId="1124"/>
    <cellStyle name="Ввод  2 2 2" xfId="1912"/>
    <cellStyle name="Ввод  2 3" xfId="1125"/>
    <cellStyle name="Ввод  2 3 2" xfId="1913"/>
    <cellStyle name="Ввод  2 4" xfId="1126"/>
    <cellStyle name="Ввод  2 4 2" xfId="1914"/>
    <cellStyle name="Ввод  2 5" xfId="1911"/>
    <cellStyle name="Ввод  3" xfId="1127"/>
    <cellStyle name="Ввод  3 2" xfId="1915"/>
    <cellStyle name="Ввод  4" xfId="1128"/>
    <cellStyle name="Ввод  4 2" xfId="1916"/>
    <cellStyle name="Відсотковий 2" xfId="76"/>
    <cellStyle name="Відсотковий 2 2" xfId="1129"/>
    <cellStyle name="Відсотковий 2 3" xfId="2155"/>
    <cellStyle name="Відсотковий 3" xfId="1130"/>
    <cellStyle name="Відсотковий 3 2" xfId="1131"/>
    <cellStyle name="Відсотковий 3 3" xfId="1132"/>
    <cellStyle name="Внебиржевой" xfId="1133"/>
    <cellStyle name="Вывод 2" xfId="77"/>
    <cellStyle name="Вывод 2 2" xfId="1134"/>
    <cellStyle name="Вывод 2 2 2" xfId="1889"/>
    <cellStyle name="Вывод 2 3" xfId="1135"/>
    <cellStyle name="Вывод 2 3 2" xfId="1888"/>
    <cellStyle name="Вывод 2 4" xfId="1136"/>
    <cellStyle name="Вывод 2 4 2" xfId="1887"/>
    <cellStyle name="Вывод 2 5" xfId="1137"/>
    <cellStyle name="Вывод 2 5 2" xfId="1886"/>
    <cellStyle name="Вывод 2 6" xfId="1890"/>
    <cellStyle name="Вывод 3" xfId="1138"/>
    <cellStyle name="Вывод 3 2" xfId="1885"/>
    <cellStyle name="Вывод 4" xfId="1139"/>
    <cellStyle name="Вывод 4 2" xfId="1884"/>
    <cellStyle name="Вывод 5" xfId="1140"/>
    <cellStyle name="Вывод 5 2" xfId="1883"/>
    <cellStyle name="Вывод 6" xfId="1141"/>
    <cellStyle name="Вывод 6 2" xfId="1882"/>
    <cellStyle name="Вычисление 2" xfId="78"/>
    <cellStyle name="Вычисление 2 2" xfId="1142"/>
    <cellStyle name="Вычисление 2 2 2" xfId="1918"/>
    <cellStyle name="Вычисление 2 3" xfId="1143"/>
    <cellStyle name="Вычисление 2 3 2" xfId="1919"/>
    <cellStyle name="Вычисление 2 4" xfId="1144"/>
    <cellStyle name="Вычисление 2 4 2" xfId="1920"/>
    <cellStyle name="Вычисление 2 5" xfId="1145"/>
    <cellStyle name="Вычисление 2 5 2" xfId="1921"/>
    <cellStyle name="Вычисление 2 6" xfId="1917"/>
    <cellStyle name="Вычисление 3" xfId="1146"/>
    <cellStyle name="Вычисление 3 2" xfId="1922"/>
    <cellStyle name="Вычисление 4" xfId="1147"/>
    <cellStyle name="Вычисление 4 2" xfId="1923"/>
    <cellStyle name="Вычисление 5" xfId="1148"/>
    <cellStyle name="Вычисление 5 2" xfId="1924"/>
    <cellStyle name="Вычисление 6" xfId="1149"/>
    <cellStyle name="Вычисление 6 2" xfId="1925"/>
    <cellStyle name="Гиперссылка 2" xfId="265"/>
    <cellStyle name="Гиперссылка 3" xfId="1150"/>
    <cellStyle name="Денежный 2" xfId="79"/>
    <cellStyle name="Денежный 2 2" xfId="1152"/>
    <cellStyle name="Денежный 2 3" xfId="1153"/>
    <cellStyle name="Денежный 2 4" xfId="1151"/>
    <cellStyle name="Денежный 2 5" xfId="2154"/>
    <cellStyle name="Денежный 3" xfId="80"/>
    <cellStyle name="Денежный 3 2" xfId="1155"/>
    <cellStyle name="Денежный 3 3" xfId="1154"/>
    <cellStyle name="Денежный 4" xfId="81"/>
    <cellStyle name="Добре" xfId="1156"/>
    <cellStyle name="Добре 1" xfId="1157"/>
    <cellStyle name="Добре 2" xfId="1158"/>
    <cellStyle name="Добре 3" xfId="1159"/>
    <cellStyle name="Добре 4" xfId="1160"/>
    <cellStyle name="Добре_ЗапасыЛена2" xfId="1161"/>
    <cellStyle name="Заголовок 1 1" xfId="1162"/>
    <cellStyle name="Заголовок 1 2" xfId="82"/>
    <cellStyle name="Заголовок 1 2 2" xfId="1163"/>
    <cellStyle name="Заголовок 1 3" xfId="83"/>
    <cellStyle name="Заголовок 1 3 2" xfId="1164"/>
    <cellStyle name="Заголовок 1 3 3" xfId="2153"/>
    <cellStyle name="Заголовок 1 4" xfId="1165"/>
    <cellStyle name="Заголовок 1 5" xfId="1166"/>
    <cellStyle name="Заголовок 1 6" xfId="1167"/>
    <cellStyle name="Заголовок 2 1" xfId="1168"/>
    <cellStyle name="Заголовок 2 2" xfId="84"/>
    <cellStyle name="Заголовок 2 2 2" xfId="1169"/>
    <cellStyle name="Заголовок 2 3" xfId="85"/>
    <cellStyle name="Заголовок 2 3 2" xfId="1170"/>
    <cellStyle name="Заголовок 2 3 3" xfId="2152"/>
    <cellStyle name="Заголовок 2 4" xfId="1171"/>
    <cellStyle name="Заголовок 2 5" xfId="1172"/>
    <cellStyle name="Заголовок 2 6" xfId="1173"/>
    <cellStyle name="Заголовок 3 1" xfId="1174"/>
    <cellStyle name="Заголовок 3 2" xfId="86"/>
    <cellStyle name="Заголовок 3 2 2" xfId="1175"/>
    <cellStyle name="Заголовок 3 3" xfId="87"/>
    <cellStyle name="Заголовок 3 3 2" xfId="1176"/>
    <cellStyle name="Заголовок 3 3 3" xfId="2151"/>
    <cellStyle name="Заголовок 3 4" xfId="1177"/>
    <cellStyle name="Заголовок 3 5" xfId="1178"/>
    <cellStyle name="Заголовок 3 6" xfId="1179"/>
    <cellStyle name="Заголовок 4 1" xfId="1180"/>
    <cellStyle name="Заголовок 4 2" xfId="88"/>
    <cellStyle name="Заголовок 4 2 2" xfId="1181"/>
    <cellStyle name="Заголовок 4 3" xfId="89"/>
    <cellStyle name="Заголовок 4 3 2" xfId="1182"/>
    <cellStyle name="Заголовок 4 3 3" xfId="2150"/>
    <cellStyle name="Заголовок 4 4" xfId="1183"/>
    <cellStyle name="Заголовок 4 5" xfId="1184"/>
    <cellStyle name="Заголовок 4 6" xfId="1185"/>
    <cellStyle name="Звичайний 2" xfId="7"/>
    <cellStyle name="Звичайний 2 2" xfId="90"/>
    <cellStyle name="Звичайний 2 2 2" xfId="1187"/>
    <cellStyle name="Звичайний 2 2 2 2" xfId="1188"/>
    <cellStyle name="Звичайний 2 2 2 2 2" xfId="1955"/>
    <cellStyle name="Звичайний 2 2 2 2 2 2" xfId="2451"/>
    <cellStyle name="Звичайний 2 2 2 2 2 2 2" xfId="2588"/>
    <cellStyle name="Звичайний 2 2 2 2 2 3" xfId="2587"/>
    <cellStyle name="Звичайний 2 2 2 2 3" xfId="2188"/>
    <cellStyle name="Звичайний 2 2 2 2 3 2" xfId="2589"/>
    <cellStyle name="Звичайний 2 2 2 2 4" xfId="2298"/>
    <cellStyle name="Звичайний 2 2 2 2 4 2" xfId="2590"/>
    <cellStyle name="Звичайний 2 2 2 2 5" xfId="2586"/>
    <cellStyle name="Звичайний 2 2 2 3" xfId="1954"/>
    <cellStyle name="Звичайний 2 2 2 3 2" xfId="2450"/>
    <cellStyle name="Звичайний 2 2 2 3 2 2" xfId="2592"/>
    <cellStyle name="Звичайний 2 2 2 3 3" xfId="2591"/>
    <cellStyle name="Звичайний 2 2 2 4" xfId="2187"/>
    <cellStyle name="Звичайний 2 2 2 4 2" xfId="2593"/>
    <cellStyle name="Звичайний 2 2 2 5" xfId="2297"/>
    <cellStyle name="Звичайний 2 2 2 5 2" xfId="2594"/>
    <cellStyle name="Звичайний 2 2 2 6" xfId="2585"/>
    <cellStyle name="Звичайний 2 2 3" xfId="1189"/>
    <cellStyle name="Звичайний 2 2 3 2" xfId="1956"/>
    <cellStyle name="Звичайний 2 2 3 2 2" xfId="2452"/>
    <cellStyle name="Звичайний 2 2 3 2 2 2" xfId="2597"/>
    <cellStyle name="Звичайний 2 2 3 2 3" xfId="2596"/>
    <cellStyle name="Звичайний 2 2 3 3" xfId="2189"/>
    <cellStyle name="Звичайний 2 2 3 3 2" xfId="2598"/>
    <cellStyle name="Звичайний 2 2 3 4" xfId="2299"/>
    <cellStyle name="Звичайний 2 2 3 4 2" xfId="2599"/>
    <cellStyle name="Звичайний 2 2 3 5" xfId="2595"/>
    <cellStyle name="Звичайний 2 2 4" xfId="1186"/>
    <cellStyle name="Звичайний 2 2 4 2" xfId="2079"/>
    <cellStyle name="Звичайний 2 2 4 2 2" xfId="2572"/>
    <cellStyle name="Звичайний 2 2 4 2 2 2" xfId="2602"/>
    <cellStyle name="Звичайний 2 2 4 2 3" xfId="2601"/>
    <cellStyle name="Звичайний 2 2 4 3" xfId="2419"/>
    <cellStyle name="Звичайний 2 2 4 3 2" xfId="2603"/>
    <cellStyle name="Звичайний 2 2 4 4" xfId="2600"/>
    <cellStyle name="Звичайний 2 2 5" xfId="2149"/>
    <cellStyle name="Звичайний 2 2 6" xfId="1953"/>
    <cellStyle name="Звичайний 2 2 6 2" xfId="2449"/>
    <cellStyle name="Звичайний 2 2 6 2 2" xfId="2605"/>
    <cellStyle name="Звичайний 2 2 6 3" xfId="2604"/>
    <cellStyle name="Звичайний 2 2 7" xfId="2186"/>
    <cellStyle name="Звичайний 2 2 7 2" xfId="2606"/>
    <cellStyle name="Звичайний 2 2 8" xfId="2296"/>
    <cellStyle name="Звичайний 2 2 8 2" xfId="2607"/>
    <cellStyle name="Звичайний 2 3" xfId="2164"/>
    <cellStyle name="Звичайний 3" xfId="91"/>
    <cellStyle name="Звичайний 3 2" xfId="92"/>
    <cellStyle name="Звичайний 3 2 2" xfId="1612"/>
    <cellStyle name="Звичайний 3 2 3" xfId="2147"/>
    <cellStyle name="Звичайний 3 3" xfId="93"/>
    <cellStyle name="Звичайний 3 4" xfId="94"/>
    <cellStyle name="Звичайний 3 5" xfId="95"/>
    <cellStyle name="Звичайний 3 6" xfId="96"/>
    <cellStyle name="Звичайний 3 6 2" xfId="97"/>
    <cellStyle name="Звичайний 3 7" xfId="98"/>
    <cellStyle name="Звичайний 3 7 2" xfId="2146"/>
    <cellStyle name="Звичайний 3 7 2 2" xfId="2578"/>
    <cellStyle name="Звичайний 3 7 2 2 2" xfId="2610"/>
    <cellStyle name="Звичайний 3 7 2 3" xfId="2609"/>
    <cellStyle name="Звичайний 3 7 3" xfId="2444"/>
    <cellStyle name="Звичайний 3 7 3 2" xfId="2611"/>
    <cellStyle name="Звичайний 3 7 4" xfId="2608"/>
    <cellStyle name="Звичайний 3 7 5" xfId="3278"/>
    <cellStyle name="Звичайний 3 8" xfId="99"/>
    <cellStyle name="Звичайний 3 8 2" xfId="2145"/>
    <cellStyle name="Звичайний 3 8 2 2" xfId="2577"/>
    <cellStyle name="Звичайний 3 8 2 2 2" xfId="2614"/>
    <cellStyle name="Звичайний 3 8 2 3" xfId="2613"/>
    <cellStyle name="Звичайний 3 8 3" xfId="2443"/>
    <cellStyle name="Звичайний 3 8 3 2" xfId="2615"/>
    <cellStyle name="Звичайний 3 8 4" xfId="2612"/>
    <cellStyle name="Звичайний 3 8 5" xfId="3279"/>
    <cellStyle name="Звичайний 3 9" xfId="2148"/>
    <cellStyle name="Звичайний 4" xfId="100"/>
    <cellStyle name="Звичайний 4 2" xfId="101"/>
    <cellStyle name="Звичайний 4 2 2" xfId="2143"/>
    <cellStyle name="Звичайний 4 2 2 2" xfId="2576"/>
    <cellStyle name="Звичайний 4 2 2 2 2" xfId="2619"/>
    <cellStyle name="Звичайний 4 2 2 3" xfId="2618"/>
    <cellStyle name="Звичайний 4 2 3" xfId="2441"/>
    <cellStyle name="Звичайний 4 2 3 2" xfId="2620"/>
    <cellStyle name="Звичайний 4 2 4" xfId="2617"/>
    <cellStyle name="Звичайний 4 2 5" xfId="3281"/>
    <cellStyle name="Звичайний 4 3" xfId="102"/>
    <cellStyle name="Звичайний 4 4" xfId="1190"/>
    <cellStyle name="Звичайний 4 5" xfId="2144"/>
    <cellStyle name="Звичайний 4 5 2" xfId="2442"/>
    <cellStyle name="Звичайний 4 5 2 2" xfId="2622"/>
    <cellStyle name="Звичайний 4 5 3" xfId="2621"/>
    <cellStyle name="Звичайний 4 6" xfId="2616"/>
    <cellStyle name="Звичайний 4 7" xfId="3280"/>
    <cellStyle name="Звичайний 5" xfId="103"/>
    <cellStyle name="Звичайний 5 2" xfId="215"/>
    <cellStyle name="Звичайний 6" xfId="221"/>
    <cellStyle name="Звичайний 6 2" xfId="2091"/>
    <cellStyle name="Звичайний 6 2 2" xfId="2575"/>
    <cellStyle name="Звичайний 6 2 2 2" xfId="2625"/>
    <cellStyle name="Звичайний 6 2 3" xfId="2624"/>
    <cellStyle name="Звичайний 6 3" xfId="2427"/>
    <cellStyle name="Звичайний 6 3 2" xfId="2626"/>
    <cellStyle name="Звичайний 6 4" xfId="2623"/>
    <cellStyle name="Звичайний 6 5" xfId="3306"/>
    <cellStyle name="Звичайний 7" xfId="222"/>
    <cellStyle name="Звичайний 7 2" xfId="2090"/>
    <cellStyle name="Звичайний 7 2 2" xfId="2574"/>
    <cellStyle name="Звичайний 7 2 2 2" xfId="2629"/>
    <cellStyle name="Звичайний 7 2 3" xfId="2628"/>
    <cellStyle name="Звичайний 7 3" xfId="2426"/>
    <cellStyle name="Звичайний 7 3 2" xfId="2630"/>
    <cellStyle name="Звичайний 7 4" xfId="2627"/>
    <cellStyle name="Звичайний 7 5" xfId="3307"/>
    <cellStyle name="Звичайний 8" xfId="223"/>
    <cellStyle name="Зв'язана клітинка" xfId="1191"/>
    <cellStyle name="Зв'язана клітинка 1" xfId="1192"/>
    <cellStyle name="Зв'язана клітинка 2" xfId="1193"/>
    <cellStyle name="Зв'язана клітинка 3" xfId="1194"/>
    <cellStyle name="Зв'язана клітинка 4" xfId="1195"/>
    <cellStyle name="Зв'язана клітинка_ЗапасыЛена2" xfId="1196"/>
    <cellStyle name="Итог 2" xfId="104"/>
    <cellStyle name="Итог 2 2" xfId="1197"/>
    <cellStyle name="Итог 2 2 2" xfId="1880"/>
    <cellStyle name="Итог 2 3" xfId="1198"/>
    <cellStyle name="Итог 2 3 2" xfId="1879"/>
    <cellStyle name="Итог 2 4" xfId="1881"/>
    <cellStyle name="Итог 3" xfId="1199"/>
    <cellStyle name="Итог 3 2" xfId="1878"/>
    <cellStyle name="Итог 4" xfId="1200"/>
    <cellStyle name="Итог 4 2" xfId="1877"/>
    <cellStyle name="Итог 5" xfId="1201"/>
    <cellStyle name="Итог 5 2" xfId="1876"/>
    <cellStyle name="Итог 6" xfId="1202"/>
    <cellStyle name="Итог 6 2" xfId="1875"/>
    <cellStyle name="Контрольна клітинка" xfId="1203"/>
    <cellStyle name="Контрольна клітинка 1" xfId="1204"/>
    <cellStyle name="Контрольна клітинка 2" xfId="1205"/>
    <cellStyle name="Контрольна клітинка 3" xfId="1206"/>
    <cellStyle name="Контрольна клітинка 4" xfId="1207"/>
    <cellStyle name="Контрольна клітинка_ЗапасыЛена2" xfId="1208"/>
    <cellStyle name="Контрольная ячейка 2" xfId="105"/>
    <cellStyle name="Контрольная ячейка 2 2" xfId="1209"/>
    <cellStyle name="Контрольная ячейка 2 3" xfId="1210"/>
    <cellStyle name="Контрольная ячейка 2 4" xfId="1211"/>
    <cellStyle name="Контрольная ячейка 3" xfId="1212"/>
    <cellStyle name="Контрольная ячейка 4" xfId="1213"/>
    <cellStyle name="Назва" xfId="1214"/>
    <cellStyle name="Назва 1" xfId="1215"/>
    <cellStyle name="Назва 2" xfId="1216"/>
    <cellStyle name="Назва 3" xfId="1217"/>
    <cellStyle name="Назва 4" xfId="1218"/>
    <cellStyle name="Назва_ЗапасыЛена2" xfId="1219"/>
    <cellStyle name="Название 2" xfId="106"/>
    <cellStyle name="Название 2 2" xfId="1220"/>
    <cellStyle name="Название 3" xfId="1221"/>
    <cellStyle name="Название 4" xfId="1222"/>
    <cellStyle name="Нейтральный 2" xfId="107"/>
    <cellStyle name="Нейтральный 2 2" xfId="1223"/>
    <cellStyle name="Нейтральный 2 3" xfId="1224"/>
    <cellStyle name="Нейтральный 2 4" xfId="1225"/>
    <cellStyle name="Нейтральный 3" xfId="1226"/>
    <cellStyle name="Нейтральный 4" xfId="1227"/>
    <cellStyle name="Нейтральный 5" xfId="1228"/>
    <cellStyle name="Нейтральный 6" xfId="1229"/>
    <cellStyle name="Обчислення" xfId="1230"/>
    <cellStyle name="Обчислення 1" xfId="1231"/>
    <cellStyle name="Обчислення 1 2" xfId="1927"/>
    <cellStyle name="Обчислення 2" xfId="1232"/>
    <cellStyle name="Обчислення 2 2" xfId="1928"/>
    <cellStyle name="Обчислення 3" xfId="1233"/>
    <cellStyle name="Обчислення 3 2" xfId="1929"/>
    <cellStyle name="Обчислення 4" xfId="1234"/>
    <cellStyle name="Обчислення 4 2" xfId="1930"/>
    <cellStyle name="Обчислення 5" xfId="1926"/>
    <cellStyle name="Обчислення_ЗапасыЛена2" xfId="1235"/>
    <cellStyle name="Обычный" xfId="0" builtinId="0"/>
    <cellStyle name="Обычный 10" xfId="108"/>
    <cellStyle name="Обычный 10 2" xfId="109"/>
    <cellStyle name="Обычный 10 3" xfId="110"/>
    <cellStyle name="Обычный 10 4" xfId="111"/>
    <cellStyle name="Обычный 10 5" xfId="112"/>
    <cellStyle name="Обычный 10 5 2" xfId="1237"/>
    <cellStyle name="Обычный 10 5 3" xfId="2141"/>
    <cellStyle name="Обычный 10 6" xfId="1236"/>
    <cellStyle name="Обычный 10 7" xfId="2142"/>
    <cellStyle name="Обычный 11" xfId="113"/>
    <cellStyle name="Обычный 11 2" xfId="114"/>
    <cellStyle name="Обычный 11 3" xfId="115"/>
    <cellStyle name="Обычный 11 4" xfId="1238"/>
    <cellStyle name="Обычный 12" xfId="116"/>
    <cellStyle name="Обычный 12 2" xfId="1239"/>
    <cellStyle name="Обычный 12 2 2" xfId="1240"/>
    <cellStyle name="Обычный 12 2 2 2" xfId="1241"/>
    <cellStyle name="Обычный 12 2 2 2 2" xfId="1959"/>
    <cellStyle name="Обычный 12 2 2 2 2 2" xfId="2455"/>
    <cellStyle name="Обычный 12 2 2 2 2 2 2" xfId="2635"/>
    <cellStyle name="Обычный 12 2 2 2 2 3" xfId="2634"/>
    <cellStyle name="Обычный 12 2 2 2 3" xfId="2192"/>
    <cellStyle name="Обычный 12 2 2 2 3 2" xfId="2636"/>
    <cellStyle name="Обычный 12 2 2 2 4" xfId="2302"/>
    <cellStyle name="Обычный 12 2 2 2 4 2" xfId="2637"/>
    <cellStyle name="Обычный 12 2 2 2 5" xfId="2633"/>
    <cellStyle name="Обычный 12 2 2 3" xfId="1958"/>
    <cellStyle name="Обычный 12 2 2 3 2" xfId="2454"/>
    <cellStyle name="Обычный 12 2 2 3 2 2" xfId="2639"/>
    <cellStyle name="Обычный 12 2 2 3 3" xfId="2638"/>
    <cellStyle name="Обычный 12 2 2 4" xfId="2191"/>
    <cellStyle name="Обычный 12 2 2 4 2" xfId="2640"/>
    <cellStyle name="Обычный 12 2 2 5" xfId="2301"/>
    <cellStyle name="Обычный 12 2 2 5 2" xfId="2641"/>
    <cellStyle name="Обычный 12 2 2 6" xfId="2632"/>
    <cellStyle name="Обычный 12 2 3" xfId="1242"/>
    <cellStyle name="Обычный 12 2 3 2" xfId="1960"/>
    <cellStyle name="Обычный 12 2 3 2 2" xfId="2456"/>
    <cellStyle name="Обычный 12 2 3 2 2 2" xfId="2644"/>
    <cellStyle name="Обычный 12 2 3 2 3" xfId="2643"/>
    <cellStyle name="Обычный 12 2 3 3" xfId="2193"/>
    <cellStyle name="Обычный 12 2 3 3 2" xfId="2645"/>
    <cellStyle name="Обычный 12 2 3 4" xfId="2303"/>
    <cellStyle name="Обычный 12 2 3 4 2" xfId="2646"/>
    <cellStyle name="Обычный 12 2 3 5" xfId="2642"/>
    <cellStyle name="Обычный 12 2 4" xfId="1957"/>
    <cellStyle name="Обычный 12 2 4 2" xfId="2453"/>
    <cellStyle name="Обычный 12 2 4 2 2" xfId="2648"/>
    <cellStyle name="Обычный 12 2 4 3" xfId="2647"/>
    <cellStyle name="Обычный 12 2 5" xfId="2190"/>
    <cellStyle name="Обычный 12 2 5 2" xfId="2649"/>
    <cellStyle name="Обычный 12 2 6" xfId="2300"/>
    <cellStyle name="Обычный 12 2 6 2" xfId="2650"/>
    <cellStyle name="Обычный 12 2 7" xfId="2631"/>
    <cellStyle name="Обычный 12 3" xfId="1243"/>
    <cellStyle name="Обычный 12 3 2" xfId="1244"/>
    <cellStyle name="Обычный 12 3 2 2" xfId="1245"/>
    <cellStyle name="Обычный 12 3 2 2 2" xfId="1963"/>
    <cellStyle name="Обычный 12 3 2 2 2 2" xfId="2459"/>
    <cellStyle name="Обычный 12 3 2 2 2 2 2" xfId="2655"/>
    <cellStyle name="Обычный 12 3 2 2 2 3" xfId="2654"/>
    <cellStyle name="Обычный 12 3 2 2 3" xfId="2196"/>
    <cellStyle name="Обычный 12 3 2 2 3 2" xfId="2656"/>
    <cellStyle name="Обычный 12 3 2 2 4" xfId="2306"/>
    <cellStyle name="Обычный 12 3 2 2 4 2" xfId="2657"/>
    <cellStyle name="Обычный 12 3 2 2 5" xfId="2653"/>
    <cellStyle name="Обычный 12 3 2 3" xfId="1962"/>
    <cellStyle name="Обычный 12 3 2 3 2" xfId="2458"/>
    <cellStyle name="Обычный 12 3 2 3 2 2" xfId="2659"/>
    <cellStyle name="Обычный 12 3 2 3 3" xfId="2658"/>
    <cellStyle name="Обычный 12 3 2 4" xfId="2195"/>
    <cellStyle name="Обычный 12 3 2 4 2" xfId="2660"/>
    <cellStyle name="Обычный 12 3 2 5" xfId="2305"/>
    <cellStyle name="Обычный 12 3 2 5 2" xfId="2661"/>
    <cellStyle name="Обычный 12 3 2 6" xfId="2652"/>
    <cellStyle name="Обычный 12 3 3" xfId="1246"/>
    <cellStyle name="Обычный 12 3 3 2" xfId="1964"/>
    <cellStyle name="Обычный 12 3 3 2 2" xfId="2460"/>
    <cellStyle name="Обычный 12 3 3 2 2 2" xfId="2664"/>
    <cellStyle name="Обычный 12 3 3 2 3" xfId="2663"/>
    <cellStyle name="Обычный 12 3 3 3" xfId="2197"/>
    <cellStyle name="Обычный 12 3 3 3 2" xfId="2665"/>
    <cellStyle name="Обычный 12 3 3 4" xfId="2307"/>
    <cellStyle name="Обычный 12 3 3 4 2" xfId="2666"/>
    <cellStyle name="Обычный 12 3 3 5" xfId="2662"/>
    <cellStyle name="Обычный 12 3 4" xfId="1961"/>
    <cellStyle name="Обычный 12 3 4 2" xfId="2457"/>
    <cellStyle name="Обычный 12 3 4 2 2" xfId="2668"/>
    <cellStyle name="Обычный 12 3 4 3" xfId="2667"/>
    <cellStyle name="Обычный 12 3 5" xfId="2194"/>
    <cellStyle name="Обычный 12 3 5 2" xfId="2669"/>
    <cellStyle name="Обычный 12 3 6" xfId="2304"/>
    <cellStyle name="Обычный 12 3 6 2" xfId="2670"/>
    <cellStyle name="Обычный 12 3 7" xfId="2651"/>
    <cellStyle name="Обычный 13" xfId="117"/>
    <cellStyle name="Обычный 13 2" xfId="1247"/>
    <cellStyle name="Обычный 13 3" xfId="2140"/>
    <cellStyle name="Обычный 14" xfId="118"/>
    <cellStyle name="Обычный 14 2" xfId="1248"/>
    <cellStyle name="Обычный 14 3" xfId="2139"/>
    <cellStyle name="Обычный 14 3 2" xfId="2440"/>
    <cellStyle name="Обычный 14 3 2 2" xfId="2673"/>
    <cellStyle name="Обычный 14 3 3" xfId="2672"/>
    <cellStyle name="Обычный 14 4" xfId="2671"/>
    <cellStyle name="Обычный 14 5" xfId="3282"/>
    <cellStyle name="Обычный 15" xfId="264"/>
    <cellStyle name="Обычный 15 2" xfId="1249"/>
    <cellStyle name="Обычный 15 3" xfId="2083"/>
    <cellStyle name="Обычный 15 3 2" xfId="2423"/>
    <cellStyle name="Обычный 15 3 2 2" xfId="2676"/>
    <cellStyle name="Обычный 15 3 3" xfId="2675"/>
    <cellStyle name="Обычный 15 4" xfId="2674"/>
    <cellStyle name="Обычный 16" xfId="1250"/>
    <cellStyle name="Обычный 17" xfId="1251"/>
    <cellStyle name="Обычный 18" xfId="1252"/>
    <cellStyle name="Обычный 19" xfId="1253"/>
    <cellStyle name="Обычный 19 2" xfId="1254"/>
    <cellStyle name="Обычный 19_бюджет новая форма2" xfId="1255"/>
    <cellStyle name="Обычный 2" xfId="1"/>
    <cellStyle name="Обычный 2 10" xfId="119"/>
    <cellStyle name="Обычный 2 10 2" xfId="1257"/>
    <cellStyle name="Обычный 2 10 3" xfId="2138"/>
    <cellStyle name="Обычный 2 10 3 2" xfId="2439"/>
    <cellStyle name="Обычный 2 10 3 2 2" xfId="2679"/>
    <cellStyle name="Обычный 2 10 3 3" xfId="2678"/>
    <cellStyle name="Обычный 2 10 4" xfId="2677"/>
    <cellStyle name="Обычный 2 10 5" xfId="3283"/>
    <cellStyle name="Обычный 2 11" xfId="120"/>
    <cellStyle name="Обычный 2 11 2" xfId="1258"/>
    <cellStyle name="Обычный 2 11 3" xfId="2137"/>
    <cellStyle name="Обычный 2 11 3 2" xfId="2438"/>
    <cellStyle name="Обычный 2 11 3 2 2" xfId="2682"/>
    <cellStyle name="Обычный 2 11 3 3" xfId="2681"/>
    <cellStyle name="Обычный 2 11 4" xfId="2680"/>
    <cellStyle name="Обычный 2 11 5" xfId="3284"/>
    <cellStyle name="Обычный 2 12" xfId="121"/>
    <cellStyle name="Обычный 2 12 2" xfId="1259"/>
    <cellStyle name="Обычный 2 12 3" xfId="2136"/>
    <cellStyle name="Обычный 2 12 3 2" xfId="2437"/>
    <cellStyle name="Обычный 2 12 3 2 2" xfId="2685"/>
    <cellStyle name="Обычный 2 12 3 3" xfId="2684"/>
    <cellStyle name="Обычный 2 12 4" xfId="2683"/>
    <cellStyle name="Обычный 2 12 5" xfId="3285"/>
    <cellStyle name="Обычный 2 13" xfId="122"/>
    <cellStyle name="Обычный 2 13 2" xfId="1260"/>
    <cellStyle name="Обычный 2 13 3" xfId="2135"/>
    <cellStyle name="Обычный 2 13 3 2" xfId="2436"/>
    <cellStyle name="Обычный 2 13 3 2 2" xfId="2688"/>
    <cellStyle name="Обычный 2 13 3 3" xfId="2687"/>
    <cellStyle name="Обычный 2 13 4" xfId="2686"/>
    <cellStyle name="Обычный 2 13 5" xfId="3286"/>
    <cellStyle name="Обычный 2 14" xfId="123"/>
    <cellStyle name="Обычный 2 15" xfId="124"/>
    <cellStyle name="Обычный 2 16" xfId="125"/>
    <cellStyle name="Обычный 2 17" xfId="1261"/>
    <cellStyle name="Обычный 2 17 2" xfId="1262"/>
    <cellStyle name="Обычный 2 17 2 2" xfId="1263"/>
    <cellStyle name="Обычный 2 17 2 2 2" xfId="1967"/>
    <cellStyle name="Обычный 2 17 2 2 2 2" xfId="2463"/>
    <cellStyle name="Обычный 2 17 2 2 2 2 2" xfId="2693"/>
    <cellStyle name="Обычный 2 17 2 2 2 3" xfId="2692"/>
    <cellStyle name="Обычный 2 17 2 2 3" xfId="2200"/>
    <cellStyle name="Обычный 2 17 2 2 3 2" xfId="2694"/>
    <cellStyle name="Обычный 2 17 2 2 4" xfId="2310"/>
    <cellStyle name="Обычный 2 17 2 2 4 2" xfId="2695"/>
    <cellStyle name="Обычный 2 17 2 2 5" xfId="2691"/>
    <cellStyle name="Обычный 2 17 2 3" xfId="1966"/>
    <cellStyle name="Обычный 2 17 2 3 2" xfId="2462"/>
    <cellStyle name="Обычный 2 17 2 3 2 2" xfId="2697"/>
    <cellStyle name="Обычный 2 17 2 3 3" xfId="2696"/>
    <cellStyle name="Обычный 2 17 2 4" xfId="2199"/>
    <cellStyle name="Обычный 2 17 2 4 2" xfId="2698"/>
    <cellStyle name="Обычный 2 17 2 5" xfId="2309"/>
    <cellStyle name="Обычный 2 17 2 5 2" xfId="2699"/>
    <cellStyle name="Обычный 2 17 2 6" xfId="2690"/>
    <cellStyle name="Обычный 2 17 3" xfId="1264"/>
    <cellStyle name="Обычный 2 17 3 2" xfId="1968"/>
    <cellStyle name="Обычный 2 17 3 2 2" xfId="2464"/>
    <cellStyle name="Обычный 2 17 3 2 2 2" xfId="2702"/>
    <cellStyle name="Обычный 2 17 3 2 3" xfId="2701"/>
    <cellStyle name="Обычный 2 17 3 3" xfId="2201"/>
    <cellStyle name="Обычный 2 17 3 3 2" xfId="2703"/>
    <cellStyle name="Обычный 2 17 3 4" xfId="2311"/>
    <cellStyle name="Обычный 2 17 3 4 2" xfId="2704"/>
    <cellStyle name="Обычный 2 17 3 5" xfId="2700"/>
    <cellStyle name="Обычный 2 17 4" xfId="1965"/>
    <cellStyle name="Обычный 2 17 4 2" xfId="2461"/>
    <cellStyle name="Обычный 2 17 4 2 2" xfId="2706"/>
    <cellStyle name="Обычный 2 17 4 3" xfId="2705"/>
    <cellStyle name="Обычный 2 17 5" xfId="2198"/>
    <cellStyle name="Обычный 2 17 5 2" xfId="2707"/>
    <cellStyle name="Обычный 2 17 6" xfId="2308"/>
    <cellStyle name="Обычный 2 17 6 2" xfId="2708"/>
    <cellStyle name="Обычный 2 17 7" xfId="2689"/>
    <cellStyle name="Обычный 2 18" xfId="1265"/>
    <cellStyle name="Обычный 2 19" xfId="1266"/>
    <cellStyle name="Обычный 2 2" xfId="126"/>
    <cellStyle name="Обычный 2 2 10" xfId="2134"/>
    <cellStyle name="Обычный 2 2 2" xfId="127"/>
    <cellStyle name="Обычный 2 2 2 2" xfId="128"/>
    <cellStyle name="Обычный 2 2 2 2 2" xfId="1268"/>
    <cellStyle name="Обычный 2 2 2 2 2 2" xfId="1269"/>
    <cellStyle name="Обычный 2 2 2 2 2 2 2" xfId="1971"/>
    <cellStyle name="Обычный 2 2 2 2 2 2 2 2" xfId="2467"/>
    <cellStyle name="Обычный 2 2 2 2 2 2 2 2 2" xfId="2713"/>
    <cellStyle name="Обычный 2 2 2 2 2 2 2 3" xfId="2712"/>
    <cellStyle name="Обычный 2 2 2 2 2 2 3" xfId="2204"/>
    <cellStyle name="Обычный 2 2 2 2 2 2 3 2" xfId="2714"/>
    <cellStyle name="Обычный 2 2 2 2 2 2 4" xfId="2314"/>
    <cellStyle name="Обычный 2 2 2 2 2 2 4 2" xfId="2715"/>
    <cellStyle name="Обычный 2 2 2 2 2 2 5" xfId="2711"/>
    <cellStyle name="Обычный 2 2 2 2 2 3" xfId="1970"/>
    <cellStyle name="Обычный 2 2 2 2 2 3 2" xfId="2466"/>
    <cellStyle name="Обычный 2 2 2 2 2 3 2 2" xfId="2717"/>
    <cellStyle name="Обычный 2 2 2 2 2 3 3" xfId="2716"/>
    <cellStyle name="Обычный 2 2 2 2 2 4" xfId="2203"/>
    <cellStyle name="Обычный 2 2 2 2 2 4 2" xfId="2718"/>
    <cellStyle name="Обычный 2 2 2 2 2 5" xfId="2313"/>
    <cellStyle name="Обычный 2 2 2 2 2 5 2" xfId="2719"/>
    <cellStyle name="Обычный 2 2 2 2 2 6" xfId="2710"/>
    <cellStyle name="Обычный 2 2 2 2 3" xfId="1270"/>
    <cellStyle name="Обычный 2 2 2 2 3 2" xfId="1972"/>
    <cellStyle name="Обычный 2 2 2 2 3 2 2" xfId="2468"/>
    <cellStyle name="Обычный 2 2 2 2 3 2 2 2" xfId="2722"/>
    <cellStyle name="Обычный 2 2 2 2 3 2 3" xfId="2721"/>
    <cellStyle name="Обычный 2 2 2 2 3 3" xfId="2205"/>
    <cellStyle name="Обычный 2 2 2 2 3 3 2" xfId="2723"/>
    <cellStyle name="Обычный 2 2 2 2 3 4" xfId="2315"/>
    <cellStyle name="Обычный 2 2 2 2 3 4 2" xfId="2724"/>
    <cellStyle name="Обычный 2 2 2 2 3 5" xfId="2720"/>
    <cellStyle name="Обычный 2 2 2 2 4" xfId="1267"/>
    <cellStyle name="Обычный 2 2 2 2 4 2" xfId="2078"/>
    <cellStyle name="Обычный 2 2 2 2 4 2 2" xfId="2571"/>
    <cellStyle name="Обычный 2 2 2 2 4 2 2 2" xfId="2727"/>
    <cellStyle name="Обычный 2 2 2 2 4 2 3" xfId="2726"/>
    <cellStyle name="Обычный 2 2 2 2 4 3" xfId="2418"/>
    <cellStyle name="Обычный 2 2 2 2 4 3 2" xfId="2728"/>
    <cellStyle name="Обычный 2 2 2 2 4 4" xfId="2725"/>
    <cellStyle name="Обычный 2 2 2 2 5" xfId="1969"/>
    <cellStyle name="Обычный 2 2 2 2 5 2" xfId="2465"/>
    <cellStyle name="Обычный 2 2 2 2 5 2 2" xfId="2730"/>
    <cellStyle name="Обычный 2 2 2 2 5 3" xfId="2729"/>
    <cellStyle name="Обычный 2 2 2 2 6" xfId="2202"/>
    <cellStyle name="Обычный 2 2 2 2 6 2" xfId="2731"/>
    <cellStyle name="Обычный 2 2 2 2 7" xfId="2312"/>
    <cellStyle name="Обычный 2 2 2 2 7 2" xfId="2732"/>
    <cellStyle name="Обычный 2 2 2 2 8" xfId="2709"/>
    <cellStyle name="Обычный 2 2 2 2 9" xfId="3287"/>
    <cellStyle name="Обычный 2 2 2 3" xfId="129"/>
    <cellStyle name="Обычный 2 2 2 3 2" xfId="1272"/>
    <cellStyle name="Обычный 2 2 2 3 2 2" xfId="1273"/>
    <cellStyle name="Обычный 2 2 2 3 2 2 2" xfId="1975"/>
    <cellStyle name="Обычный 2 2 2 3 2 2 2 2" xfId="2471"/>
    <cellStyle name="Обычный 2 2 2 3 2 2 2 2 2" xfId="2737"/>
    <cellStyle name="Обычный 2 2 2 3 2 2 2 3" xfId="2736"/>
    <cellStyle name="Обычный 2 2 2 3 2 2 3" xfId="2208"/>
    <cellStyle name="Обычный 2 2 2 3 2 2 3 2" xfId="2738"/>
    <cellStyle name="Обычный 2 2 2 3 2 2 4" xfId="2318"/>
    <cellStyle name="Обычный 2 2 2 3 2 2 4 2" xfId="2739"/>
    <cellStyle name="Обычный 2 2 2 3 2 2 5" xfId="2735"/>
    <cellStyle name="Обычный 2 2 2 3 2 3" xfId="1974"/>
    <cellStyle name="Обычный 2 2 2 3 2 3 2" xfId="2470"/>
    <cellStyle name="Обычный 2 2 2 3 2 3 2 2" xfId="2741"/>
    <cellStyle name="Обычный 2 2 2 3 2 3 3" xfId="2740"/>
    <cellStyle name="Обычный 2 2 2 3 2 4" xfId="2207"/>
    <cellStyle name="Обычный 2 2 2 3 2 4 2" xfId="2742"/>
    <cellStyle name="Обычный 2 2 2 3 2 5" xfId="2317"/>
    <cellStyle name="Обычный 2 2 2 3 2 5 2" xfId="2743"/>
    <cellStyle name="Обычный 2 2 2 3 2 6" xfId="2734"/>
    <cellStyle name="Обычный 2 2 2 3 3" xfId="1274"/>
    <cellStyle name="Обычный 2 2 2 3 3 2" xfId="1976"/>
    <cellStyle name="Обычный 2 2 2 3 3 2 2" xfId="2472"/>
    <cellStyle name="Обычный 2 2 2 3 3 2 2 2" xfId="2746"/>
    <cellStyle name="Обычный 2 2 2 3 3 2 3" xfId="2745"/>
    <cellStyle name="Обычный 2 2 2 3 3 3" xfId="2209"/>
    <cellStyle name="Обычный 2 2 2 3 3 3 2" xfId="2747"/>
    <cellStyle name="Обычный 2 2 2 3 3 4" xfId="2319"/>
    <cellStyle name="Обычный 2 2 2 3 3 4 2" xfId="2748"/>
    <cellStyle name="Обычный 2 2 2 3 3 5" xfId="2744"/>
    <cellStyle name="Обычный 2 2 2 3 4" xfId="1271"/>
    <cellStyle name="Обычный 2 2 2 3 4 2" xfId="2077"/>
    <cellStyle name="Обычный 2 2 2 3 4 2 2" xfId="2570"/>
    <cellStyle name="Обычный 2 2 2 3 4 2 2 2" xfId="2751"/>
    <cellStyle name="Обычный 2 2 2 3 4 2 3" xfId="2750"/>
    <cellStyle name="Обычный 2 2 2 3 4 3" xfId="2417"/>
    <cellStyle name="Обычный 2 2 2 3 4 3 2" xfId="2752"/>
    <cellStyle name="Обычный 2 2 2 3 4 4" xfId="2749"/>
    <cellStyle name="Обычный 2 2 2 3 5" xfId="1973"/>
    <cellStyle name="Обычный 2 2 2 3 5 2" xfId="2469"/>
    <cellStyle name="Обычный 2 2 2 3 5 2 2" xfId="2754"/>
    <cellStyle name="Обычный 2 2 2 3 5 3" xfId="2753"/>
    <cellStyle name="Обычный 2 2 2 3 6" xfId="2206"/>
    <cellStyle name="Обычный 2 2 2 3 6 2" xfId="2755"/>
    <cellStyle name="Обычный 2 2 2 3 7" xfId="2316"/>
    <cellStyle name="Обычный 2 2 2 3 7 2" xfId="2756"/>
    <cellStyle name="Обычный 2 2 2 3 8" xfId="2733"/>
    <cellStyle name="Обычный 2 2 2 3 9" xfId="3288"/>
    <cellStyle name="Обычный 2 2 2 4" xfId="130"/>
    <cellStyle name="Обычный 2 2 2 4 2" xfId="1276"/>
    <cellStyle name="Обычный 2 2 2 4 2 2" xfId="1277"/>
    <cellStyle name="Обычный 2 2 2 4 2 2 2" xfId="1979"/>
    <cellStyle name="Обычный 2 2 2 4 2 2 2 2" xfId="2475"/>
    <cellStyle name="Обычный 2 2 2 4 2 2 2 2 2" xfId="2761"/>
    <cellStyle name="Обычный 2 2 2 4 2 2 2 3" xfId="2760"/>
    <cellStyle name="Обычный 2 2 2 4 2 2 3" xfId="2212"/>
    <cellStyle name="Обычный 2 2 2 4 2 2 3 2" xfId="2762"/>
    <cellStyle name="Обычный 2 2 2 4 2 2 4" xfId="2322"/>
    <cellStyle name="Обычный 2 2 2 4 2 2 4 2" xfId="2763"/>
    <cellStyle name="Обычный 2 2 2 4 2 2 5" xfId="2759"/>
    <cellStyle name="Обычный 2 2 2 4 2 3" xfId="1978"/>
    <cellStyle name="Обычный 2 2 2 4 2 3 2" xfId="2474"/>
    <cellStyle name="Обычный 2 2 2 4 2 3 2 2" xfId="2765"/>
    <cellStyle name="Обычный 2 2 2 4 2 3 3" xfId="2764"/>
    <cellStyle name="Обычный 2 2 2 4 2 4" xfId="2211"/>
    <cellStyle name="Обычный 2 2 2 4 2 4 2" xfId="2766"/>
    <cellStyle name="Обычный 2 2 2 4 2 5" xfId="2321"/>
    <cellStyle name="Обычный 2 2 2 4 2 5 2" xfId="2767"/>
    <cellStyle name="Обычный 2 2 2 4 2 6" xfId="2758"/>
    <cellStyle name="Обычный 2 2 2 4 3" xfId="1278"/>
    <cellStyle name="Обычный 2 2 2 4 3 2" xfId="1980"/>
    <cellStyle name="Обычный 2 2 2 4 3 2 2" xfId="2476"/>
    <cellStyle name="Обычный 2 2 2 4 3 2 2 2" xfId="2770"/>
    <cellStyle name="Обычный 2 2 2 4 3 2 3" xfId="2769"/>
    <cellStyle name="Обычный 2 2 2 4 3 3" xfId="2213"/>
    <cellStyle name="Обычный 2 2 2 4 3 3 2" xfId="2771"/>
    <cellStyle name="Обычный 2 2 2 4 3 4" xfId="2323"/>
    <cellStyle name="Обычный 2 2 2 4 3 4 2" xfId="2772"/>
    <cellStyle name="Обычный 2 2 2 4 3 5" xfId="2768"/>
    <cellStyle name="Обычный 2 2 2 4 4" xfId="1275"/>
    <cellStyle name="Обычный 2 2 2 4 4 2" xfId="2076"/>
    <cellStyle name="Обычный 2 2 2 4 4 2 2" xfId="2569"/>
    <cellStyle name="Обычный 2 2 2 4 4 2 2 2" xfId="2775"/>
    <cellStyle name="Обычный 2 2 2 4 4 2 3" xfId="2774"/>
    <cellStyle name="Обычный 2 2 2 4 4 3" xfId="2416"/>
    <cellStyle name="Обычный 2 2 2 4 4 3 2" xfId="2776"/>
    <cellStyle name="Обычный 2 2 2 4 4 4" xfId="2773"/>
    <cellStyle name="Обычный 2 2 2 4 5" xfId="1977"/>
    <cellStyle name="Обычный 2 2 2 4 5 2" xfId="2473"/>
    <cellStyle name="Обычный 2 2 2 4 5 2 2" xfId="2778"/>
    <cellStyle name="Обычный 2 2 2 4 5 3" xfId="2777"/>
    <cellStyle name="Обычный 2 2 2 4 6" xfId="2210"/>
    <cellStyle name="Обычный 2 2 2 4 6 2" xfId="2779"/>
    <cellStyle name="Обычный 2 2 2 4 7" xfId="2320"/>
    <cellStyle name="Обычный 2 2 2 4 7 2" xfId="2780"/>
    <cellStyle name="Обычный 2 2 2 4 8" xfId="2757"/>
    <cellStyle name="Обычный 2 2 2 4 9" xfId="3289"/>
    <cellStyle name="Обычный 2 2 2 5" xfId="131"/>
    <cellStyle name="Обычный 2 2 2 5 2" xfId="1280"/>
    <cellStyle name="Обычный 2 2 2 5 2 2" xfId="1281"/>
    <cellStyle name="Обычный 2 2 2 5 2 2 2" xfId="1983"/>
    <cellStyle name="Обычный 2 2 2 5 2 2 2 2" xfId="2479"/>
    <cellStyle name="Обычный 2 2 2 5 2 2 2 2 2" xfId="2785"/>
    <cellStyle name="Обычный 2 2 2 5 2 2 2 3" xfId="2784"/>
    <cellStyle name="Обычный 2 2 2 5 2 2 3" xfId="2216"/>
    <cellStyle name="Обычный 2 2 2 5 2 2 3 2" xfId="2786"/>
    <cellStyle name="Обычный 2 2 2 5 2 2 4" xfId="2326"/>
    <cellStyle name="Обычный 2 2 2 5 2 2 4 2" xfId="2787"/>
    <cellStyle name="Обычный 2 2 2 5 2 2 5" xfId="2783"/>
    <cellStyle name="Обычный 2 2 2 5 2 3" xfId="1982"/>
    <cellStyle name="Обычный 2 2 2 5 2 3 2" xfId="2478"/>
    <cellStyle name="Обычный 2 2 2 5 2 3 2 2" xfId="2789"/>
    <cellStyle name="Обычный 2 2 2 5 2 3 3" xfId="2788"/>
    <cellStyle name="Обычный 2 2 2 5 2 4" xfId="2215"/>
    <cellStyle name="Обычный 2 2 2 5 2 4 2" xfId="2790"/>
    <cellStyle name="Обычный 2 2 2 5 2 5" xfId="2325"/>
    <cellStyle name="Обычный 2 2 2 5 2 5 2" xfId="2791"/>
    <cellStyle name="Обычный 2 2 2 5 2 6" xfId="2782"/>
    <cellStyle name="Обычный 2 2 2 5 3" xfId="1282"/>
    <cellStyle name="Обычный 2 2 2 5 3 2" xfId="1984"/>
    <cellStyle name="Обычный 2 2 2 5 3 2 2" xfId="2480"/>
    <cellStyle name="Обычный 2 2 2 5 3 2 2 2" xfId="2794"/>
    <cellStyle name="Обычный 2 2 2 5 3 2 3" xfId="2793"/>
    <cellStyle name="Обычный 2 2 2 5 3 3" xfId="2217"/>
    <cellStyle name="Обычный 2 2 2 5 3 3 2" xfId="2795"/>
    <cellStyle name="Обычный 2 2 2 5 3 4" xfId="2327"/>
    <cellStyle name="Обычный 2 2 2 5 3 4 2" xfId="2796"/>
    <cellStyle name="Обычный 2 2 2 5 3 5" xfId="2792"/>
    <cellStyle name="Обычный 2 2 2 5 4" xfId="1279"/>
    <cellStyle name="Обычный 2 2 2 5 4 2" xfId="2075"/>
    <cellStyle name="Обычный 2 2 2 5 4 2 2" xfId="2568"/>
    <cellStyle name="Обычный 2 2 2 5 4 2 2 2" xfId="2799"/>
    <cellStyle name="Обычный 2 2 2 5 4 2 3" xfId="2798"/>
    <cellStyle name="Обычный 2 2 2 5 4 3" xfId="2415"/>
    <cellStyle name="Обычный 2 2 2 5 4 3 2" xfId="2800"/>
    <cellStyle name="Обычный 2 2 2 5 4 4" xfId="2797"/>
    <cellStyle name="Обычный 2 2 2 5 5" xfId="1981"/>
    <cellStyle name="Обычный 2 2 2 5 5 2" xfId="2477"/>
    <cellStyle name="Обычный 2 2 2 5 5 2 2" xfId="2802"/>
    <cellStyle name="Обычный 2 2 2 5 5 3" xfId="2801"/>
    <cellStyle name="Обычный 2 2 2 5 6" xfId="2214"/>
    <cellStyle name="Обычный 2 2 2 5 6 2" xfId="2803"/>
    <cellStyle name="Обычный 2 2 2 5 7" xfId="2324"/>
    <cellStyle name="Обычный 2 2 2 5 7 2" xfId="2804"/>
    <cellStyle name="Обычный 2 2 2 5 8" xfId="2781"/>
    <cellStyle name="Обычный 2 2 2 5 9" xfId="3290"/>
    <cellStyle name="Обычный 2 2 2 6" xfId="132"/>
    <cellStyle name="Обычный 2 2 2 6 2" xfId="1284"/>
    <cellStyle name="Обычный 2 2 2 6 2 2" xfId="1285"/>
    <cellStyle name="Обычный 2 2 2 6 2 2 2" xfId="1987"/>
    <cellStyle name="Обычный 2 2 2 6 2 2 2 2" xfId="2483"/>
    <cellStyle name="Обычный 2 2 2 6 2 2 2 2 2" xfId="2809"/>
    <cellStyle name="Обычный 2 2 2 6 2 2 2 3" xfId="2808"/>
    <cellStyle name="Обычный 2 2 2 6 2 2 3" xfId="2220"/>
    <cellStyle name="Обычный 2 2 2 6 2 2 3 2" xfId="2810"/>
    <cellStyle name="Обычный 2 2 2 6 2 2 4" xfId="2330"/>
    <cellStyle name="Обычный 2 2 2 6 2 2 4 2" xfId="2811"/>
    <cellStyle name="Обычный 2 2 2 6 2 2 5" xfId="2807"/>
    <cellStyle name="Обычный 2 2 2 6 2 3" xfId="1986"/>
    <cellStyle name="Обычный 2 2 2 6 2 3 2" xfId="2482"/>
    <cellStyle name="Обычный 2 2 2 6 2 3 2 2" xfId="2813"/>
    <cellStyle name="Обычный 2 2 2 6 2 3 3" xfId="2812"/>
    <cellStyle name="Обычный 2 2 2 6 2 4" xfId="2219"/>
    <cellStyle name="Обычный 2 2 2 6 2 4 2" xfId="2814"/>
    <cellStyle name="Обычный 2 2 2 6 2 5" xfId="2329"/>
    <cellStyle name="Обычный 2 2 2 6 2 5 2" xfId="2815"/>
    <cellStyle name="Обычный 2 2 2 6 2 6" xfId="2806"/>
    <cellStyle name="Обычный 2 2 2 6 3" xfId="1286"/>
    <cellStyle name="Обычный 2 2 2 6 3 2" xfId="1988"/>
    <cellStyle name="Обычный 2 2 2 6 3 2 2" xfId="2484"/>
    <cellStyle name="Обычный 2 2 2 6 3 2 2 2" xfId="2818"/>
    <cellStyle name="Обычный 2 2 2 6 3 2 3" xfId="2817"/>
    <cellStyle name="Обычный 2 2 2 6 3 3" xfId="2221"/>
    <cellStyle name="Обычный 2 2 2 6 3 3 2" xfId="2819"/>
    <cellStyle name="Обычный 2 2 2 6 3 4" xfId="2331"/>
    <cellStyle name="Обычный 2 2 2 6 3 4 2" xfId="2820"/>
    <cellStyle name="Обычный 2 2 2 6 3 5" xfId="2816"/>
    <cellStyle name="Обычный 2 2 2 6 4" xfId="1283"/>
    <cellStyle name="Обычный 2 2 2 6 4 2" xfId="2074"/>
    <cellStyle name="Обычный 2 2 2 6 4 2 2" xfId="2567"/>
    <cellStyle name="Обычный 2 2 2 6 4 2 2 2" xfId="2823"/>
    <cellStyle name="Обычный 2 2 2 6 4 2 3" xfId="2822"/>
    <cellStyle name="Обычный 2 2 2 6 4 3" xfId="2414"/>
    <cellStyle name="Обычный 2 2 2 6 4 3 2" xfId="2824"/>
    <cellStyle name="Обычный 2 2 2 6 4 4" xfId="2821"/>
    <cellStyle name="Обычный 2 2 2 6 5" xfId="1985"/>
    <cellStyle name="Обычный 2 2 2 6 5 2" xfId="2481"/>
    <cellStyle name="Обычный 2 2 2 6 5 2 2" xfId="2826"/>
    <cellStyle name="Обычный 2 2 2 6 5 3" xfId="2825"/>
    <cellStyle name="Обычный 2 2 2 6 6" xfId="2218"/>
    <cellStyle name="Обычный 2 2 2 6 6 2" xfId="2827"/>
    <cellStyle name="Обычный 2 2 2 6 7" xfId="2328"/>
    <cellStyle name="Обычный 2 2 2 6 7 2" xfId="2828"/>
    <cellStyle name="Обычный 2 2 2 6 8" xfId="2805"/>
    <cellStyle name="Обычный 2 2 2 6 9" xfId="3291"/>
    <cellStyle name="Обычный 2 2 2 7" xfId="133"/>
    <cellStyle name="Обычный 2 2 2 7 2" xfId="1288"/>
    <cellStyle name="Обычный 2 2 2 7 2 2" xfId="1289"/>
    <cellStyle name="Обычный 2 2 2 7 2 2 2" xfId="1991"/>
    <cellStyle name="Обычный 2 2 2 7 2 2 2 2" xfId="2487"/>
    <cellStyle name="Обычный 2 2 2 7 2 2 2 2 2" xfId="2833"/>
    <cellStyle name="Обычный 2 2 2 7 2 2 2 3" xfId="2832"/>
    <cellStyle name="Обычный 2 2 2 7 2 2 3" xfId="2224"/>
    <cellStyle name="Обычный 2 2 2 7 2 2 3 2" xfId="2834"/>
    <cellStyle name="Обычный 2 2 2 7 2 2 4" xfId="2334"/>
    <cellStyle name="Обычный 2 2 2 7 2 2 4 2" xfId="2835"/>
    <cellStyle name="Обычный 2 2 2 7 2 2 5" xfId="2831"/>
    <cellStyle name="Обычный 2 2 2 7 2 3" xfId="1990"/>
    <cellStyle name="Обычный 2 2 2 7 2 3 2" xfId="2486"/>
    <cellStyle name="Обычный 2 2 2 7 2 3 2 2" xfId="2837"/>
    <cellStyle name="Обычный 2 2 2 7 2 3 3" xfId="2836"/>
    <cellStyle name="Обычный 2 2 2 7 2 4" xfId="2223"/>
    <cellStyle name="Обычный 2 2 2 7 2 4 2" xfId="2838"/>
    <cellStyle name="Обычный 2 2 2 7 2 5" xfId="2333"/>
    <cellStyle name="Обычный 2 2 2 7 2 5 2" xfId="2839"/>
    <cellStyle name="Обычный 2 2 2 7 2 6" xfId="2830"/>
    <cellStyle name="Обычный 2 2 2 7 3" xfId="1290"/>
    <cellStyle name="Обычный 2 2 2 7 3 2" xfId="1992"/>
    <cellStyle name="Обычный 2 2 2 7 3 2 2" xfId="2488"/>
    <cellStyle name="Обычный 2 2 2 7 3 2 2 2" xfId="2842"/>
    <cellStyle name="Обычный 2 2 2 7 3 2 3" xfId="2841"/>
    <cellStyle name="Обычный 2 2 2 7 3 3" xfId="2225"/>
    <cellStyle name="Обычный 2 2 2 7 3 3 2" xfId="2843"/>
    <cellStyle name="Обычный 2 2 2 7 3 4" xfId="2335"/>
    <cellStyle name="Обычный 2 2 2 7 3 4 2" xfId="2844"/>
    <cellStyle name="Обычный 2 2 2 7 3 5" xfId="2840"/>
    <cellStyle name="Обычный 2 2 2 7 4" xfId="1287"/>
    <cellStyle name="Обычный 2 2 2 7 4 2" xfId="2073"/>
    <cellStyle name="Обычный 2 2 2 7 4 2 2" xfId="2566"/>
    <cellStyle name="Обычный 2 2 2 7 4 2 2 2" xfId="2847"/>
    <cellStyle name="Обычный 2 2 2 7 4 2 3" xfId="2846"/>
    <cellStyle name="Обычный 2 2 2 7 4 3" xfId="2413"/>
    <cellStyle name="Обычный 2 2 2 7 4 3 2" xfId="2848"/>
    <cellStyle name="Обычный 2 2 2 7 4 4" xfId="2845"/>
    <cellStyle name="Обычный 2 2 2 7 5" xfId="1989"/>
    <cellStyle name="Обычный 2 2 2 7 5 2" xfId="2485"/>
    <cellStyle name="Обычный 2 2 2 7 5 2 2" xfId="2850"/>
    <cellStyle name="Обычный 2 2 2 7 5 3" xfId="2849"/>
    <cellStyle name="Обычный 2 2 2 7 6" xfId="2222"/>
    <cellStyle name="Обычный 2 2 2 7 6 2" xfId="2851"/>
    <cellStyle name="Обычный 2 2 2 7 7" xfId="2332"/>
    <cellStyle name="Обычный 2 2 2 7 7 2" xfId="2852"/>
    <cellStyle name="Обычный 2 2 2 7 8" xfId="2829"/>
    <cellStyle name="Обычный 2 2 2 7 9" xfId="3292"/>
    <cellStyle name="Обычный 2 2 2 8" xfId="134"/>
    <cellStyle name="Обычный 2 2 2 9" xfId="2133"/>
    <cellStyle name="Обычный 2 2 3" xfId="135"/>
    <cellStyle name="Обычный 2 2 3 2" xfId="136"/>
    <cellStyle name="Обычный 2 2 3 3" xfId="2132"/>
    <cellStyle name="Обычный 2 2 4" xfId="137"/>
    <cellStyle name="Обычный 2 2 5" xfId="138"/>
    <cellStyle name="Обычный 2 2 6" xfId="139"/>
    <cellStyle name="Обычный 2 2 7" xfId="140"/>
    <cellStyle name="Обычный 2 2 8" xfId="141"/>
    <cellStyle name="Обычный 2 2 8 2" xfId="1291"/>
    <cellStyle name="Обычный 2 2 8 3" xfId="2131"/>
    <cellStyle name="Обычный 2 2 8 3 2" xfId="2435"/>
    <cellStyle name="Обычный 2 2 8 3 2 2" xfId="2855"/>
    <cellStyle name="Обычный 2 2 8 3 3" xfId="2854"/>
    <cellStyle name="Обычный 2 2 8 4" xfId="2853"/>
    <cellStyle name="Обычный 2 2 8 5" xfId="3293"/>
    <cellStyle name="Обычный 2 2 9" xfId="1292"/>
    <cellStyle name="Обычный 2 2_Расшифровка плановых затрат по ПЕ на 2012г" xfId="142"/>
    <cellStyle name="Обычный 2 20" xfId="1256"/>
    <cellStyle name="Обычный 2 3" xfId="143"/>
    <cellStyle name="Обычный 2 3 2" xfId="144"/>
    <cellStyle name="Обычный 2 3 2 2" xfId="1294"/>
    <cellStyle name="Обычный 2 3 2 3" xfId="2129"/>
    <cellStyle name="Обычный 2 3 3" xfId="145"/>
    <cellStyle name="Обычный 2 3 3 2" xfId="1776"/>
    <cellStyle name="Обычный 2 3 3 3" xfId="1295"/>
    <cellStyle name="Обычный 2 3 3 4" xfId="2128"/>
    <cellStyle name="Обычный 2 3 3 4 2" xfId="2434"/>
    <cellStyle name="Обычный 2 3 3 4 2 2" xfId="2858"/>
    <cellStyle name="Обычный 2 3 3 4 3" xfId="2857"/>
    <cellStyle name="Обычный 2 3 3 5" xfId="2856"/>
    <cellStyle name="Обычный 2 3 3 6" xfId="3294"/>
    <cellStyle name="Обычный 2 3 4" xfId="146"/>
    <cellStyle name="Обычный 2 3 4 2" xfId="1296"/>
    <cellStyle name="Обычный 2 3 4 3" xfId="2127"/>
    <cellStyle name="Обычный 2 3 5" xfId="1293"/>
    <cellStyle name="Обычный 2 3 6" xfId="2130"/>
    <cellStyle name="Обычный 2 4" xfId="147"/>
    <cellStyle name="Обычный 2 4 2" xfId="148"/>
    <cellStyle name="Обычный 2 4 2 2" xfId="1297"/>
    <cellStyle name="Обычный 2 4 2 3" xfId="2126"/>
    <cellStyle name="Обычный 2 4 3" xfId="1298"/>
    <cellStyle name="Обычный 2 5" xfId="149"/>
    <cellStyle name="Обычный 2 5 2" xfId="150"/>
    <cellStyle name="Обычный 2 5 2 2" xfId="1301"/>
    <cellStyle name="Обычный 2 5 2 2 2" xfId="1302"/>
    <cellStyle name="Обычный 2 5 2 2 2 2" xfId="1995"/>
    <cellStyle name="Обычный 2 5 2 2 2 2 2" xfId="2491"/>
    <cellStyle name="Обычный 2 5 2 2 2 2 2 2" xfId="2862"/>
    <cellStyle name="Обычный 2 5 2 2 2 2 3" xfId="2861"/>
    <cellStyle name="Обычный 2 5 2 2 2 3" xfId="2228"/>
    <cellStyle name="Обычный 2 5 2 2 2 3 2" xfId="2863"/>
    <cellStyle name="Обычный 2 5 2 2 2 4" xfId="2338"/>
    <cellStyle name="Обычный 2 5 2 2 2 4 2" xfId="2864"/>
    <cellStyle name="Обычный 2 5 2 2 2 5" xfId="2860"/>
    <cellStyle name="Обычный 2 5 2 2 3" xfId="1994"/>
    <cellStyle name="Обычный 2 5 2 2 3 2" xfId="2490"/>
    <cellStyle name="Обычный 2 5 2 2 3 2 2" xfId="2866"/>
    <cellStyle name="Обычный 2 5 2 2 3 3" xfId="2865"/>
    <cellStyle name="Обычный 2 5 2 2 4" xfId="2227"/>
    <cellStyle name="Обычный 2 5 2 2 4 2" xfId="2867"/>
    <cellStyle name="Обычный 2 5 2 2 5" xfId="2337"/>
    <cellStyle name="Обычный 2 5 2 2 5 2" xfId="2868"/>
    <cellStyle name="Обычный 2 5 2 2 6" xfId="2859"/>
    <cellStyle name="Обычный 2 5 2 3" xfId="1303"/>
    <cellStyle name="Обычный 2 5 2 3 2" xfId="1996"/>
    <cellStyle name="Обычный 2 5 2 3 2 2" xfId="2492"/>
    <cellStyle name="Обычный 2 5 2 3 2 2 2" xfId="2871"/>
    <cellStyle name="Обычный 2 5 2 3 2 3" xfId="2870"/>
    <cellStyle name="Обычный 2 5 2 3 3" xfId="2229"/>
    <cellStyle name="Обычный 2 5 2 3 3 2" xfId="2872"/>
    <cellStyle name="Обычный 2 5 2 3 4" xfId="2339"/>
    <cellStyle name="Обычный 2 5 2 3 4 2" xfId="2873"/>
    <cellStyle name="Обычный 2 5 2 3 5" xfId="2869"/>
    <cellStyle name="Обычный 2 5 2 4" xfId="1300"/>
    <cellStyle name="Обычный 2 5 2 4 2" xfId="2072"/>
    <cellStyle name="Обычный 2 5 2 4 2 2" xfId="2565"/>
    <cellStyle name="Обычный 2 5 2 4 2 2 2" xfId="2876"/>
    <cellStyle name="Обычный 2 5 2 4 2 3" xfId="2875"/>
    <cellStyle name="Обычный 2 5 2 4 3" xfId="2412"/>
    <cellStyle name="Обычный 2 5 2 4 3 2" xfId="2877"/>
    <cellStyle name="Обычный 2 5 2 4 4" xfId="2874"/>
    <cellStyle name="Обычный 2 5 2 5" xfId="2124"/>
    <cellStyle name="Обычный 2 5 2 6" xfId="1993"/>
    <cellStyle name="Обычный 2 5 2 6 2" xfId="2489"/>
    <cellStyle name="Обычный 2 5 2 6 2 2" xfId="2879"/>
    <cellStyle name="Обычный 2 5 2 6 3" xfId="2878"/>
    <cellStyle name="Обычный 2 5 2 7" xfId="2226"/>
    <cellStyle name="Обычный 2 5 2 7 2" xfId="2880"/>
    <cellStyle name="Обычный 2 5 2 8" xfId="2336"/>
    <cellStyle name="Обычный 2 5 2 8 2" xfId="2881"/>
    <cellStyle name="Обычный 2 5 3" xfId="1299"/>
    <cellStyle name="Обычный 2 5 4" xfId="2125"/>
    <cellStyle name="Обычный 2 6" xfId="151"/>
    <cellStyle name="Обычный 2 6 2" xfId="1304"/>
    <cellStyle name="Обычный 2 6 3" xfId="2123"/>
    <cellStyle name="Обычный 2 6 3 2" xfId="2433"/>
    <cellStyle name="Обычный 2 6 3 2 2" xfId="2884"/>
    <cellStyle name="Обычный 2 6 3 3" xfId="2883"/>
    <cellStyle name="Обычный 2 6 4" xfId="2882"/>
    <cellStyle name="Обычный 2 6 5" xfId="3295"/>
    <cellStyle name="Обычный 2 7" xfId="152"/>
    <cellStyle name="Обычный 2 7 2" xfId="1305"/>
    <cellStyle name="Обычный 2 7 3" xfId="2122"/>
    <cellStyle name="Обычный 2 7 3 2" xfId="2432"/>
    <cellStyle name="Обычный 2 7 3 2 2" xfId="2887"/>
    <cellStyle name="Обычный 2 7 3 3" xfId="2886"/>
    <cellStyle name="Обычный 2 7 4" xfId="2885"/>
    <cellStyle name="Обычный 2 7 5" xfId="3296"/>
    <cellStyle name="Обычный 2 8" xfId="153"/>
    <cellStyle name="Обычный 2 8 2" xfId="1306"/>
    <cellStyle name="Обычный 2 8 3" xfId="2121"/>
    <cellStyle name="Обычный 2 8 3 2" xfId="2431"/>
    <cellStyle name="Обычный 2 8 3 2 2" xfId="2890"/>
    <cellStyle name="Обычный 2 8 3 3" xfId="2889"/>
    <cellStyle name="Обычный 2 8 4" xfId="2888"/>
    <cellStyle name="Обычный 2 8 5" xfId="3297"/>
    <cellStyle name="Обычный 2 9" xfId="154"/>
    <cellStyle name="Обычный 2 9 2" xfId="1307"/>
    <cellStyle name="Обычный 2 9 3" xfId="2120"/>
    <cellStyle name="Обычный 2 9 3 2" xfId="2430"/>
    <cellStyle name="Обычный 2 9 3 2 2" xfId="2893"/>
    <cellStyle name="Обычный 2 9 3 3" xfId="2892"/>
    <cellStyle name="Обычный 2 9 4" xfId="2891"/>
    <cellStyle name="Обычный 2 9 5" xfId="3298"/>
    <cellStyle name="Обычный 2_Аналіз старих тарифів на коміссію27_10_11" xfId="155"/>
    <cellStyle name="Обычный 20" xfId="1308"/>
    <cellStyle name="Обычный 21" xfId="227"/>
    <cellStyle name="Обычный 21 2" xfId="2087"/>
    <cellStyle name="Обычный 21 2 2" xfId="2425"/>
    <cellStyle name="Обычный 21 2 2 2" xfId="2896"/>
    <cellStyle name="Обычный 21 2 3" xfId="2895"/>
    <cellStyle name="Обычный 21 3" xfId="2894"/>
    <cellStyle name="Обычный 21 4" xfId="262"/>
    <cellStyle name="Обычный 21 5" xfId="3309"/>
    <cellStyle name="Обычный 22" xfId="1309"/>
    <cellStyle name="Обычный 23" xfId="1310"/>
    <cellStyle name="Обычный 24" xfId="1311"/>
    <cellStyle name="Обычный 24 2" xfId="1312"/>
    <cellStyle name="Обычный 24 2 2" xfId="1313"/>
    <cellStyle name="Обычный 24 2 2 2" xfId="1999"/>
    <cellStyle name="Обычный 24 2 2 2 2" xfId="2495"/>
    <cellStyle name="Обычный 24 2 2 2 2 2" xfId="2901"/>
    <cellStyle name="Обычный 24 2 2 2 3" xfId="2900"/>
    <cellStyle name="Обычный 24 2 2 3" xfId="2232"/>
    <cellStyle name="Обычный 24 2 2 3 2" xfId="2902"/>
    <cellStyle name="Обычный 24 2 2 4" xfId="2342"/>
    <cellStyle name="Обычный 24 2 2 4 2" xfId="2903"/>
    <cellStyle name="Обычный 24 2 2 5" xfId="2899"/>
    <cellStyle name="Обычный 24 2 3" xfId="1998"/>
    <cellStyle name="Обычный 24 2 3 2" xfId="2494"/>
    <cellStyle name="Обычный 24 2 3 2 2" xfId="2905"/>
    <cellStyle name="Обычный 24 2 3 3" xfId="2904"/>
    <cellStyle name="Обычный 24 2 4" xfId="2231"/>
    <cellStyle name="Обычный 24 2 4 2" xfId="2906"/>
    <cellStyle name="Обычный 24 2 5" xfId="2341"/>
    <cellStyle name="Обычный 24 2 5 2" xfId="2907"/>
    <cellStyle name="Обычный 24 2 6" xfId="2898"/>
    <cellStyle name="Обычный 24 3" xfId="1314"/>
    <cellStyle name="Обычный 24 3 2" xfId="2000"/>
    <cellStyle name="Обычный 24 3 2 2" xfId="2496"/>
    <cellStyle name="Обычный 24 3 2 2 2" xfId="2910"/>
    <cellStyle name="Обычный 24 3 2 3" xfId="2909"/>
    <cellStyle name="Обычный 24 3 3" xfId="2233"/>
    <cellStyle name="Обычный 24 3 3 2" xfId="2911"/>
    <cellStyle name="Обычный 24 3 4" xfId="2343"/>
    <cellStyle name="Обычный 24 3 4 2" xfId="2912"/>
    <cellStyle name="Обычный 24 3 5" xfId="2908"/>
    <cellStyle name="Обычный 24 4" xfId="1997"/>
    <cellStyle name="Обычный 24 4 2" xfId="2493"/>
    <cellStyle name="Обычный 24 4 2 2" xfId="2914"/>
    <cellStyle name="Обычный 24 4 3" xfId="2913"/>
    <cellStyle name="Обычный 24 5" xfId="2230"/>
    <cellStyle name="Обычный 24 5 2" xfId="2915"/>
    <cellStyle name="Обычный 24 6" xfId="2340"/>
    <cellStyle name="Обычный 24 6 2" xfId="2916"/>
    <cellStyle name="Обычный 24 7" xfId="2897"/>
    <cellStyle name="Обычный 25" xfId="1315"/>
    <cellStyle name="Обычный 25 2" xfId="1316"/>
    <cellStyle name="Обычный 25 2 2" xfId="1317"/>
    <cellStyle name="Обычный 25 2 2 2" xfId="2003"/>
    <cellStyle name="Обычный 25 2 2 2 2" xfId="2499"/>
    <cellStyle name="Обычный 25 2 2 2 2 2" xfId="2921"/>
    <cellStyle name="Обычный 25 2 2 2 3" xfId="2920"/>
    <cellStyle name="Обычный 25 2 2 3" xfId="2236"/>
    <cellStyle name="Обычный 25 2 2 3 2" xfId="2922"/>
    <cellStyle name="Обычный 25 2 2 4" xfId="2346"/>
    <cellStyle name="Обычный 25 2 2 4 2" xfId="2923"/>
    <cellStyle name="Обычный 25 2 2 5" xfId="2919"/>
    <cellStyle name="Обычный 25 2 3" xfId="2002"/>
    <cellStyle name="Обычный 25 2 3 2" xfId="2498"/>
    <cellStyle name="Обычный 25 2 3 2 2" xfId="2925"/>
    <cellStyle name="Обычный 25 2 3 3" xfId="2924"/>
    <cellStyle name="Обычный 25 2 4" xfId="2235"/>
    <cellStyle name="Обычный 25 2 4 2" xfId="2926"/>
    <cellStyle name="Обычный 25 2 5" xfId="2345"/>
    <cellStyle name="Обычный 25 2 5 2" xfId="2927"/>
    <cellStyle name="Обычный 25 2 6" xfId="2918"/>
    <cellStyle name="Обычный 25 3" xfId="1318"/>
    <cellStyle name="Обычный 25 3 2" xfId="2004"/>
    <cellStyle name="Обычный 25 3 2 2" xfId="2500"/>
    <cellStyle name="Обычный 25 3 2 2 2" xfId="2930"/>
    <cellStyle name="Обычный 25 3 2 3" xfId="2929"/>
    <cellStyle name="Обычный 25 3 3" xfId="2237"/>
    <cellStyle name="Обычный 25 3 3 2" xfId="2931"/>
    <cellStyle name="Обычный 25 3 4" xfId="2347"/>
    <cellStyle name="Обычный 25 3 4 2" xfId="2932"/>
    <cellStyle name="Обычный 25 3 5" xfId="2928"/>
    <cellStyle name="Обычный 25 4" xfId="2001"/>
    <cellStyle name="Обычный 25 4 2" xfId="2497"/>
    <cellStyle name="Обычный 25 4 2 2" xfId="2934"/>
    <cellStyle name="Обычный 25 4 3" xfId="2933"/>
    <cellStyle name="Обычный 25 5" xfId="2234"/>
    <cellStyle name="Обычный 25 5 2" xfId="2935"/>
    <cellStyle name="Обычный 25 6" xfId="2344"/>
    <cellStyle name="Обычный 25 6 2" xfId="2936"/>
    <cellStyle name="Обычный 25 7" xfId="2917"/>
    <cellStyle name="Обычный 26" xfId="1319"/>
    <cellStyle name="Обычный 26 2" xfId="1320"/>
    <cellStyle name="Обычный 26 2 2" xfId="1321"/>
    <cellStyle name="Обычный 26 2 2 2" xfId="2007"/>
    <cellStyle name="Обычный 26 2 2 2 2" xfId="2503"/>
    <cellStyle name="Обычный 26 2 2 2 2 2" xfId="2941"/>
    <cellStyle name="Обычный 26 2 2 2 3" xfId="2940"/>
    <cellStyle name="Обычный 26 2 2 3" xfId="2240"/>
    <cellStyle name="Обычный 26 2 2 3 2" xfId="2942"/>
    <cellStyle name="Обычный 26 2 2 4" xfId="2350"/>
    <cellStyle name="Обычный 26 2 2 4 2" xfId="2943"/>
    <cellStyle name="Обычный 26 2 2 5" xfId="2939"/>
    <cellStyle name="Обычный 26 2 3" xfId="2006"/>
    <cellStyle name="Обычный 26 2 3 2" xfId="2502"/>
    <cellStyle name="Обычный 26 2 3 2 2" xfId="2945"/>
    <cellStyle name="Обычный 26 2 3 3" xfId="2944"/>
    <cellStyle name="Обычный 26 2 4" xfId="2239"/>
    <cellStyle name="Обычный 26 2 4 2" xfId="2946"/>
    <cellStyle name="Обычный 26 2 5" xfId="2349"/>
    <cellStyle name="Обычный 26 2 5 2" xfId="2947"/>
    <cellStyle name="Обычный 26 2 6" xfId="2938"/>
    <cellStyle name="Обычный 26 3" xfId="1322"/>
    <cellStyle name="Обычный 26 3 2" xfId="2008"/>
    <cellStyle name="Обычный 26 3 2 2" xfId="2504"/>
    <cellStyle name="Обычный 26 3 2 2 2" xfId="2950"/>
    <cellStyle name="Обычный 26 3 2 3" xfId="2949"/>
    <cellStyle name="Обычный 26 3 3" xfId="2241"/>
    <cellStyle name="Обычный 26 3 3 2" xfId="2951"/>
    <cellStyle name="Обычный 26 3 4" xfId="2351"/>
    <cellStyle name="Обычный 26 3 4 2" xfId="2952"/>
    <cellStyle name="Обычный 26 3 5" xfId="2948"/>
    <cellStyle name="Обычный 26 4" xfId="2005"/>
    <cellStyle name="Обычный 26 4 2" xfId="2501"/>
    <cellStyle name="Обычный 26 4 2 2" xfId="2954"/>
    <cellStyle name="Обычный 26 4 3" xfId="2953"/>
    <cellStyle name="Обычный 26 5" xfId="2238"/>
    <cellStyle name="Обычный 26 5 2" xfId="2955"/>
    <cellStyle name="Обычный 26 6" xfId="2348"/>
    <cellStyle name="Обычный 26 6 2" xfId="2956"/>
    <cellStyle name="Обычный 26 7" xfId="2937"/>
    <cellStyle name="Обычный 27" xfId="1323"/>
    <cellStyle name="Обычный 27 2" xfId="1324"/>
    <cellStyle name="Обычный 27 2 2" xfId="1325"/>
    <cellStyle name="Обычный 27 2 2 2" xfId="2011"/>
    <cellStyle name="Обычный 27 2 2 2 2" xfId="2507"/>
    <cellStyle name="Обычный 27 2 2 2 2 2" xfId="2961"/>
    <cellStyle name="Обычный 27 2 2 2 3" xfId="2960"/>
    <cellStyle name="Обычный 27 2 2 3" xfId="2244"/>
    <cellStyle name="Обычный 27 2 2 3 2" xfId="2962"/>
    <cellStyle name="Обычный 27 2 2 4" xfId="2354"/>
    <cellStyle name="Обычный 27 2 2 4 2" xfId="2963"/>
    <cellStyle name="Обычный 27 2 2 5" xfId="2959"/>
    <cellStyle name="Обычный 27 2 3" xfId="2010"/>
    <cellStyle name="Обычный 27 2 3 2" xfId="2506"/>
    <cellStyle name="Обычный 27 2 3 2 2" xfId="2965"/>
    <cellStyle name="Обычный 27 2 3 3" xfId="2964"/>
    <cellStyle name="Обычный 27 2 4" xfId="2243"/>
    <cellStyle name="Обычный 27 2 4 2" xfId="2966"/>
    <cellStyle name="Обычный 27 2 5" xfId="2353"/>
    <cellStyle name="Обычный 27 2 5 2" xfId="2967"/>
    <cellStyle name="Обычный 27 2 6" xfId="2958"/>
    <cellStyle name="Обычный 27 3" xfId="1326"/>
    <cellStyle name="Обычный 27 3 2" xfId="2012"/>
    <cellStyle name="Обычный 27 3 2 2" xfId="2508"/>
    <cellStyle name="Обычный 27 3 2 2 2" xfId="2970"/>
    <cellStyle name="Обычный 27 3 2 3" xfId="2969"/>
    <cellStyle name="Обычный 27 3 3" xfId="2245"/>
    <cellStyle name="Обычный 27 3 3 2" xfId="2971"/>
    <cellStyle name="Обычный 27 3 4" xfId="2355"/>
    <cellStyle name="Обычный 27 3 4 2" xfId="2972"/>
    <cellStyle name="Обычный 27 3 5" xfId="2968"/>
    <cellStyle name="Обычный 27 4" xfId="2009"/>
    <cellStyle name="Обычный 27 4 2" xfId="2505"/>
    <cellStyle name="Обычный 27 4 2 2" xfId="2974"/>
    <cellStyle name="Обычный 27 4 3" xfId="2973"/>
    <cellStyle name="Обычный 27 5" xfId="2242"/>
    <cellStyle name="Обычный 27 5 2" xfId="2975"/>
    <cellStyle name="Обычный 27 6" xfId="2352"/>
    <cellStyle name="Обычный 27 6 2" xfId="2976"/>
    <cellStyle name="Обычный 27 7" xfId="2957"/>
    <cellStyle name="Обычный 28" xfId="1327"/>
    <cellStyle name="Обычный 28 2" xfId="1777"/>
    <cellStyle name="Обычный 29" xfId="1328"/>
    <cellStyle name="Обычный 3" xfId="5"/>
    <cellStyle name="Обычный 3 10" xfId="261"/>
    <cellStyle name="Обычный 3 10 2" xfId="266"/>
    <cellStyle name="Обычный 3 10 2 2" xfId="1778"/>
    <cellStyle name="Обычный 3 10 2 3" xfId="2082"/>
    <cellStyle name="Обычный 3 10 2 3 2" xfId="2422"/>
    <cellStyle name="Обычный 3 10 2 3 2 2" xfId="2978"/>
    <cellStyle name="Обычный 3 10 2 3 3" xfId="2977"/>
    <cellStyle name="Обычный 3 10 2 4" xfId="2583"/>
    <cellStyle name="Обычный 3 10 3" xfId="1330"/>
    <cellStyle name="Обычный 3 10 4" xfId="2084"/>
    <cellStyle name="Обычный 3 10 4 2" xfId="2424"/>
    <cellStyle name="Обычный 3 10 4 2 2" xfId="2980"/>
    <cellStyle name="Обычный 3 10 4 3" xfId="2979"/>
    <cellStyle name="Обычный 3 10 5" xfId="3310"/>
    <cellStyle name="Обычный 3 11" xfId="1331"/>
    <cellStyle name="Обычный 3 11 2" xfId="1779"/>
    <cellStyle name="Обычный 3 11 2 2" xfId="2580"/>
    <cellStyle name="Обычный 3 11 2 2 2" xfId="2981"/>
    <cellStyle name="Обычный 3 11 2 3" xfId="3312"/>
    <cellStyle name="Обычный 3 11 2 4" xfId="3314"/>
    <cellStyle name="Обычный 3 12" xfId="1332"/>
    <cellStyle name="Обычный 3 12 2" xfId="1780"/>
    <cellStyle name="Обычный 3 13" xfId="1333"/>
    <cellStyle name="Обычный 3 13 2" xfId="1781"/>
    <cellStyle name="Обычный 3 14" xfId="1334"/>
    <cellStyle name="Обычный 3 14 2" xfId="1782"/>
    <cellStyle name="Обычный 3 15" xfId="1335"/>
    <cellStyle name="Обычный 3 16" xfId="1336"/>
    <cellStyle name="Обычный 3 17" xfId="1337"/>
    <cellStyle name="Обычный 3 18" xfId="1329"/>
    <cellStyle name="Обычный 3 19" xfId="2165"/>
    <cellStyle name="Обычный 3 19 2" xfId="2445"/>
    <cellStyle name="Обычный 3 19 2 2" xfId="2983"/>
    <cellStyle name="Обычный 3 19 3" xfId="2982"/>
    <cellStyle name="Обычный 3 2" xfId="156"/>
    <cellStyle name="Обычный 3 2 2" xfId="157"/>
    <cellStyle name="Обычный 3 20" xfId="2013"/>
    <cellStyle name="Обычный 3 21" xfId="1951"/>
    <cellStyle name="Обычный 3 21 2" xfId="2447"/>
    <cellStyle name="Обычный 3 21 2 2" xfId="2985"/>
    <cellStyle name="Обычный 3 21 3" xfId="2984"/>
    <cellStyle name="Обычный 3 22" xfId="2294"/>
    <cellStyle name="Обычный 3 22 2" xfId="2986"/>
    <cellStyle name="Обычный 3 23" xfId="2582"/>
    <cellStyle name="Обычный 3 24" xfId="3276"/>
    <cellStyle name="Обычный 3 3" xfId="158"/>
    <cellStyle name="Обычный 3 3 2" xfId="159"/>
    <cellStyle name="Обычный 3 3 2 2" xfId="1783"/>
    <cellStyle name="Обычный 3 3 2 3" xfId="2118"/>
    <cellStyle name="Обычный 3 3 3" xfId="160"/>
    <cellStyle name="Обычный 3 3 4" xfId="2119"/>
    <cellStyle name="Обычный 3 4" xfId="161"/>
    <cellStyle name="Обычный 3 4 2" xfId="162"/>
    <cellStyle name="Обычный 3 4 3" xfId="163"/>
    <cellStyle name="Обычный 3 4 3 2" xfId="1785"/>
    <cellStyle name="Обычный 3 4 4" xfId="1784"/>
    <cellStyle name="Обычный 3 5" xfId="164"/>
    <cellStyle name="Обычный 3 5 2" xfId="165"/>
    <cellStyle name="Обычный 3 5 3" xfId="2117"/>
    <cellStyle name="Обычный 3 6" xfId="166"/>
    <cellStyle name="Обычный 3 6 2" xfId="1786"/>
    <cellStyle name="Обычный 3 7" xfId="167"/>
    <cellStyle name="Обычный 3 7 2" xfId="1787"/>
    <cellStyle name="Обычный 3 8" xfId="168"/>
    <cellStyle name="Обычный 3 8 2" xfId="1788"/>
    <cellStyle name="Обычный 3 8 3" xfId="1338"/>
    <cellStyle name="Обычный 3 8 4" xfId="2116"/>
    <cellStyle name="Обычный 3 9" xfId="169"/>
    <cellStyle name="Обычный 3 9 2" xfId="1789"/>
    <cellStyle name="Обычный 3 9 3" xfId="1339"/>
    <cellStyle name="Обычный 3 9 4" xfId="2115"/>
    <cellStyle name="Обычный 3_Дефицит_7 млрд_0608_бс" xfId="1340"/>
    <cellStyle name="Обычный 30" xfId="1341"/>
    <cellStyle name="Обычный 31" xfId="1342"/>
    <cellStyle name="Обычный 31 2" xfId="1343"/>
    <cellStyle name="Обычный 31 2 2" xfId="2015"/>
    <cellStyle name="Обычный 31 2 2 2" xfId="2510"/>
    <cellStyle name="Обычный 31 2 2 2 2" xfId="2990"/>
    <cellStyle name="Обычный 31 2 2 3" xfId="2989"/>
    <cellStyle name="Обычный 31 2 3" xfId="2247"/>
    <cellStyle name="Обычный 31 2 3 2" xfId="2991"/>
    <cellStyle name="Обычный 31 2 4" xfId="2357"/>
    <cellStyle name="Обычный 31 2 4 2" xfId="2992"/>
    <cellStyle name="Обычный 31 2 5" xfId="2988"/>
    <cellStyle name="Обычный 31 3" xfId="2014"/>
    <cellStyle name="Обычный 31 3 2" xfId="2509"/>
    <cellStyle name="Обычный 31 3 2 2" xfId="2994"/>
    <cellStyle name="Обычный 31 3 3" xfId="2993"/>
    <cellStyle name="Обычный 31 4" xfId="2246"/>
    <cellStyle name="Обычный 31 4 2" xfId="2995"/>
    <cellStyle name="Обычный 31 5" xfId="2356"/>
    <cellStyle name="Обычный 31 5 2" xfId="2996"/>
    <cellStyle name="Обычный 31 6" xfId="2987"/>
    <cellStyle name="Обычный 32" xfId="1344"/>
    <cellStyle name="Обычный 32 2" xfId="1345"/>
    <cellStyle name="Обычный 32 3" xfId="1346"/>
    <cellStyle name="Обычный 33" xfId="1347"/>
    <cellStyle name="Обычный 33 2" xfId="1348"/>
    <cellStyle name="Обычный 33 2 2" xfId="2579"/>
    <cellStyle name="Обычный 33 2 2 2" xfId="2997"/>
    <cellStyle name="Обычный 33 2 3" xfId="3311"/>
    <cellStyle name="Обычный 33 2 4" xfId="3313"/>
    <cellStyle name="Обычный 33 3" xfId="1349"/>
    <cellStyle name="Обычный 34" xfId="1350"/>
    <cellStyle name="Обычный 34 2" xfId="1351"/>
    <cellStyle name="Обычный 34 3" xfId="1352"/>
    <cellStyle name="Обычный 35" xfId="1353"/>
    <cellStyle name="Обычный 35 2" xfId="1354"/>
    <cellStyle name="Обычный 35 3" xfId="1355"/>
    <cellStyle name="Обычный 36" xfId="1356"/>
    <cellStyle name="Обычный 36 2" xfId="1357"/>
    <cellStyle name="Обычный 36 3" xfId="1358"/>
    <cellStyle name="Обычный 37" xfId="1359"/>
    <cellStyle name="Обычный 37 2" xfId="1360"/>
    <cellStyle name="Обычный 37 3" xfId="1361"/>
    <cellStyle name="Обычный 38" xfId="1362"/>
    <cellStyle name="Обычный 38 2" xfId="2016"/>
    <cellStyle name="Обычный 38 2 2" xfId="2511"/>
    <cellStyle name="Обычный 38 2 2 2" xfId="3000"/>
    <cellStyle name="Обычный 38 2 3" xfId="2999"/>
    <cellStyle name="Обычный 38 3" xfId="2248"/>
    <cellStyle name="Обычный 38 3 2" xfId="3001"/>
    <cellStyle name="Обычный 38 4" xfId="2358"/>
    <cellStyle name="Обычный 38 4 2" xfId="3002"/>
    <cellStyle name="Обычный 38 5" xfId="2998"/>
    <cellStyle name="Обычный 39" xfId="1363"/>
    <cellStyle name="Обычный 39 2" xfId="2017"/>
    <cellStyle name="Обычный 39 2 2" xfId="2512"/>
    <cellStyle name="Обычный 39 2 2 2" xfId="3005"/>
    <cellStyle name="Обычный 39 2 3" xfId="3004"/>
    <cellStyle name="Обычный 39 3" xfId="2249"/>
    <cellStyle name="Обычный 39 3 2" xfId="3006"/>
    <cellStyle name="Обычный 39 4" xfId="2359"/>
    <cellStyle name="Обычный 39 4 2" xfId="3007"/>
    <cellStyle name="Обычный 39 5" xfId="3003"/>
    <cellStyle name="Обычный 4" xfId="6"/>
    <cellStyle name="Обычный 4 10" xfId="2295"/>
    <cellStyle name="Обычный 4 10 2" xfId="3008"/>
    <cellStyle name="Обычный 4 11" xfId="3277"/>
    <cellStyle name="Обычный 4 2" xfId="170"/>
    <cellStyle name="Обычный 4 2 2" xfId="224"/>
    <cellStyle name="Обычный 4 2 2 2" xfId="1366"/>
    <cellStyle name="Обычный 4 2 2 2 2" xfId="2020"/>
    <cellStyle name="Обычный 4 2 2 2 2 2" xfId="2514"/>
    <cellStyle name="Обычный 4 2 2 2 2 2 2" xfId="3012"/>
    <cellStyle name="Обычный 4 2 2 2 2 3" xfId="3011"/>
    <cellStyle name="Обычный 4 2 2 2 3" xfId="2251"/>
    <cellStyle name="Обычный 4 2 2 2 3 2" xfId="3013"/>
    <cellStyle name="Обычный 4 2 2 2 4" xfId="2361"/>
    <cellStyle name="Обычный 4 2 2 2 4 2" xfId="3014"/>
    <cellStyle name="Обычный 4 2 2 2 5" xfId="3010"/>
    <cellStyle name="Обычный 4 2 2 3" xfId="1365"/>
    <cellStyle name="Обычный 4 2 2 3 2" xfId="2071"/>
    <cellStyle name="Обычный 4 2 2 3 2 2" xfId="2564"/>
    <cellStyle name="Обычный 4 2 2 3 2 2 2" xfId="3017"/>
    <cellStyle name="Обычный 4 2 2 3 2 3" xfId="3016"/>
    <cellStyle name="Обычный 4 2 2 3 3" xfId="2411"/>
    <cellStyle name="Обычный 4 2 2 3 3 2" xfId="3018"/>
    <cellStyle name="Обычный 4 2 2 3 4" xfId="3015"/>
    <cellStyle name="Обычный 4 2 2 4" xfId="2019"/>
    <cellStyle name="Обычный 4 2 2 4 2" xfId="2513"/>
    <cellStyle name="Обычный 4 2 2 4 2 2" xfId="3020"/>
    <cellStyle name="Обычный 4 2 2 4 3" xfId="3019"/>
    <cellStyle name="Обычный 4 2 2 5" xfId="2250"/>
    <cellStyle name="Обычный 4 2 2 5 2" xfId="3021"/>
    <cellStyle name="Обычный 4 2 2 6" xfId="2360"/>
    <cellStyle name="Обычный 4 2 2 6 2" xfId="3022"/>
    <cellStyle name="Обычный 4 2 2 7" xfId="3009"/>
    <cellStyle name="Обычный 4 2 2 8" xfId="3308"/>
    <cellStyle name="Обычный 4 2 3" xfId="225"/>
    <cellStyle name="Обычный 4 2 3 2" xfId="1368"/>
    <cellStyle name="Обычный 4 2 3 2 2" xfId="2022"/>
    <cellStyle name="Обычный 4 2 3 2 2 2" xfId="2516"/>
    <cellStyle name="Обычный 4 2 3 2 2 2 2" xfId="3025"/>
    <cellStyle name="Обычный 4 2 3 2 2 3" xfId="3024"/>
    <cellStyle name="Обычный 4 2 3 2 3" xfId="2253"/>
    <cellStyle name="Обычный 4 2 3 2 3 2" xfId="3026"/>
    <cellStyle name="Обычный 4 2 3 2 4" xfId="2363"/>
    <cellStyle name="Обычный 4 2 3 2 4 2" xfId="3027"/>
    <cellStyle name="Обычный 4 2 3 2 5" xfId="3023"/>
    <cellStyle name="Обычный 4 2 3 3" xfId="1367"/>
    <cellStyle name="Обычный 4 2 3 3 2" xfId="2070"/>
    <cellStyle name="Обычный 4 2 3 3 2 2" xfId="2563"/>
    <cellStyle name="Обычный 4 2 3 3 2 2 2" xfId="3030"/>
    <cellStyle name="Обычный 4 2 3 3 2 3" xfId="3029"/>
    <cellStyle name="Обычный 4 2 3 3 3" xfId="2410"/>
    <cellStyle name="Обычный 4 2 3 3 3 2" xfId="3031"/>
    <cellStyle name="Обычный 4 2 3 3 4" xfId="3028"/>
    <cellStyle name="Обычный 4 2 3 4" xfId="2089"/>
    <cellStyle name="Обычный 4 2 3 5" xfId="2021"/>
    <cellStyle name="Обычный 4 2 3 5 2" xfId="2515"/>
    <cellStyle name="Обычный 4 2 3 5 2 2" xfId="3033"/>
    <cellStyle name="Обычный 4 2 3 5 3" xfId="3032"/>
    <cellStyle name="Обычный 4 2 3 6" xfId="2252"/>
    <cellStyle name="Обычный 4 2 3 6 2" xfId="3034"/>
    <cellStyle name="Обычный 4 2 3 7" xfId="2362"/>
    <cellStyle name="Обычный 4 2 3 7 2" xfId="3035"/>
    <cellStyle name="Обычный 4 2 4" xfId="1369"/>
    <cellStyle name="Обычный 4 2 4 2" xfId="1791"/>
    <cellStyle name="Обычный 4 2 5" xfId="1370"/>
    <cellStyle name="Обычный 4 3" xfId="171"/>
    <cellStyle name="Обычный 4 3 2" xfId="172"/>
    <cellStyle name="Обычный 4 3 2 2" xfId="1373"/>
    <cellStyle name="Обычный 4 3 2 2 2" xfId="2025"/>
    <cellStyle name="Обычный 4 3 2 2 2 2" xfId="2519"/>
    <cellStyle name="Обычный 4 3 2 2 2 2 2" xfId="3040"/>
    <cellStyle name="Обычный 4 3 2 2 2 3" xfId="3039"/>
    <cellStyle name="Обычный 4 3 2 2 3" xfId="2256"/>
    <cellStyle name="Обычный 4 3 2 2 3 2" xfId="3041"/>
    <cellStyle name="Обычный 4 3 2 2 4" xfId="2366"/>
    <cellStyle name="Обычный 4 3 2 2 4 2" xfId="3042"/>
    <cellStyle name="Обычный 4 3 2 2 5" xfId="3038"/>
    <cellStyle name="Обычный 4 3 2 3" xfId="1372"/>
    <cellStyle name="Обычный 4 3 2 3 2" xfId="2068"/>
    <cellStyle name="Обычный 4 3 2 3 2 2" xfId="2561"/>
    <cellStyle name="Обычный 4 3 2 3 2 2 2" xfId="3045"/>
    <cellStyle name="Обычный 4 3 2 3 2 3" xfId="3044"/>
    <cellStyle name="Обычный 4 3 2 3 3" xfId="2408"/>
    <cellStyle name="Обычный 4 3 2 3 3 2" xfId="3046"/>
    <cellStyle name="Обычный 4 3 2 3 4" xfId="3043"/>
    <cellStyle name="Обычный 4 3 2 4" xfId="2024"/>
    <cellStyle name="Обычный 4 3 2 4 2" xfId="2518"/>
    <cellStyle name="Обычный 4 3 2 4 2 2" xfId="3048"/>
    <cellStyle name="Обычный 4 3 2 4 3" xfId="3047"/>
    <cellStyle name="Обычный 4 3 2 5" xfId="2255"/>
    <cellStyle name="Обычный 4 3 2 5 2" xfId="3049"/>
    <cellStyle name="Обычный 4 3 2 6" xfId="2365"/>
    <cellStyle name="Обычный 4 3 2 6 2" xfId="3050"/>
    <cellStyle name="Обычный 4 3 2 7" xfId="3037"/>
    <cellStyle name="Обычный 4 3 2 8" xfId="3300"/>
    <cellStyle name="Обычный 4 3 3" xfId="1374"/>
    <cellStyle name="Обычный 4 3 3 2" xfId="2026"/>
    <cellStyle name="Обычный 4 3 3 2 2" xfId="2520"/>
    <cellStyle name="Обычный 4 3 3 2 2 2" xfId="3053"/>
    <cellStyle name="Обычный 4 3 3 2 3" xfId="3052"/>
    <cellStyle name="Обычный 4 3 3 3" xfId="2257"/>
    <cellStyle name="Обычный 4 3 3 3 2" xfId="3054"/>
    <cellStyle name="Обычный 4 3 3 4" xfId="2367"/>
    <cellStyle name="Обычный 4 3 3 4 2" xfId="3055"/>
    <cellStyle name="Обычный 4 3 3 5" xfId="3051"/>
    <cellStyle name="Обычный 4 3 4" xfId="1371"/>
    <cellStyle name="Обычный 4 3 4 2" xfId="2069"/>
    <cellStyle name="Обычный 4 3 4 2 2" xfId="2562"/>
    <cellStyle name="Обычный 4 3 4 2 2 2" xfId="3058"/>
    <cellStyle name="Обычный 4 3 4 2 3" xfId="3057"/>
    <cellStyle name="Обычный 4 3 4 3" xfId="2409"/>
    <cellStyle name="Обычный 4 3 4 3 2" xfId="3059"/>
    <cellStyle name="Обычный 4 3 4 4" xfId="3056"/>
    <cellStyle name="Обычный 4 3 5" xfId="2023"/>
    <cellStyle name="Обычный 4 3 5 2" xfId="2517"/>
    <cellStyle name="Обычный 4 3 5 2 2" xfId="3061"/>
    <cellStyle name="Обычный 4 3 5 3" xfId="3060"/>
    <cellStyle name="Обычный 4 3 6" xfId="2254"/>
    <cellStyle name="Обычный 4 3 6 2" xfId="3062"/>
    <cellStyle name="Обычный 4 3 7" xfId="2364"/>
    <cellStyle name="Обычный 4 3 7 2" xfId="3063"/>
    <cellStyle name="Обычный 4 3 8" xfId="3036"/>
    <cellStyle name="Обычный 4 3 9" xfId="3299"/>
    <cellStyle name="Обычный 4 4" xfId="173"/>
    <cellStyle name="Обычный 4 4 2" xfId="1375"/>
    <cellStyle name="Обычный 4 4 3" xfId="2114"/>
    <cellStyle name="Обычный 4 4 3 2" xfId="2429"/>
    <cellStyle name="Обычный 4 4 3 2 2" xfId="3066"/>
    <cellStyle name="Обычный 4 4 3 3" xfId="3065"/>
    <cellStyle name="Обычный 4 4 4" xfId="3064"/>
    <cellStyle name="Обычный 4 4 5" xfId="3301"/>
    <cellStyle name="Обычный 4 5" xfId="174"/>
    <cellStyle name="Обычный 4 5 2" xfId="1790"/>
    <cellStyle name="Обычный 4 5 3" xfId="2113"/>
    <cellStyle name="Обычный 4 5 3 2" xfId="2428"/>
    <cellStyle name="Обычный 4 5 3 2 2" xfId="3069"/>
    <cellStyle name="Обычный 4 5 3 3" xfId="3068"/>
    <cellStyle name="Обычный 4 5 4" xfId="3067"/>
    <cellStyle name="Обычный 4 5 5" xfId="3302"/>
    <cellStyle name="Обычный 4 6" xfId="267"/>
    <cellStyle name="Обычный 4 6 2" xfId="1823"/>
    <cellStyle name="Обычный 4 6 3" xfId="2081"/>
    <cellStyle name="Обычный 4 6 3 2" xfId="2421"/>
    <cellStyle name="Обычный 4 6 3 2 2" xfId="3071"/>
    <cellStyle name="Обычный 4 6 3 3" xfId="3070"/>
    <cellStyle name="Обычный 4 6 4" xfId="2584"/>
    <cellStyle name="Обычный 4 7" xfId="1364"/>
    <cellStyle name="Обычный 4 8" xfId="2018"/>
    <cellStyle name="Обычный 4 9" xfId="1952"/>
    <cellStyle name="Обычный 4 9 2" xfId="2448"/>
    <cellStyle name="Обычный 4 9 2 2" xfId="3073"/>
    <cellStyle name="Обычный 4 9 3" xfId="3072"/>
    <cellStyle name="Обычный 40" xfId="1376"/>
    <cellStyle name="Обычный 41" xfId="1377"/>
    <cellStyle name="Обычный 42" xfId="1607"/>
    <cellStyle name="Обычный 42 2" xfId="2057"/>
    <cellStyle name="Обычный 42 2 2" xfId="2551"/>
    <cellStyle name="Обычный 42 2 2 2" xfId="3076"/>
    <cellStyle name="Обычный 42 2 3" xfId="3075"/>
    <cellStyle name="Обычный 42 3" xfId="2288"/>
    <cellStyle name="Обычный 42 3 2" xfId="3077"/>
    <cellStyle name="Обычный 42 4" xfId="2398"/>
    <cellStyle name="Обычный 42 4 2" xfId="3078"/>
    <cellStyle name="Обычный 42 5" xfId="3074"/>
    <cellStyle name="Обычный 43" xfId="1824"/>
    <cellStyle name="Обычный 43 2" xfId="1844"/>
    <cellStyle name="Обычный 44" xfId="1825"/>
    <cellStyle name="Обычный 44 2" xfId="1845"/>
    <cellStyle name="Обычный 45" xfId="1826"/>
    <cellStyle name="Обычный 45 2" xfId="1846"/>
    <cellStyle name="Обычный 46" xfId="1827"/>
    <cellStyle name="Обычный 46 2" xfId="1847"/>
    <cellStyle name="Обычный 47" xfId="1828"/>
    <cellStyle name="Обычный 47 2" xfId="1848"/>
    <cellStyle name="Обычный 48" xfId="1829"/>
    <cellStyle name="Обычный 48 2" xfId="1849"/>
    <cellStyle name="Обычный 49" xfId="1830"/>
    <cellStyle name="Обычный 49 2" xfId="1850"/>
    <cellStyle name="Обычный 5" xfId="175"/>
    <cellStyle name="Обычный 5 10" xfId="2112"/>
    <cellStyle name="Обычный 5 2" xfId="176"/>
    <cellStyle name="Обычный 5 2 2" xfId="1380"/>
    <cellStyle name="Обычный 5 2 2 2" xfId="1793"/>
    <cellStyle name="Обычный 5 2 3" xfId="1381"/>
    <cellStyle name="Обычный 5 2 3 2" xfId="1382"/>
    <cellStyle name="Обычный 5 2 3 2 2" xfId="2028"/>
    <cellStyle name="Обычный 5 2 3 2 2 2" xfId="2522"/>
    <cellStyle name="Обычный 5 2 3 2 2 2 2" xfId="3083"/>
    <cellStyle name="Обычный 5 2 3 2 2 3" xfId="3082"/>
    <cellStyle name="Обычный 5 2 3 2 3" xfId="2259"/>
    <cellStyle name="Обычный 5 2 3 2 3 2" xfId="3084"/>
    <cellStyle name="Обычный 5 2 3 2 4" xfId="2369"/>
    <cellStyle name="Обычный 5 2 3 2 4 2" xfId="3085"/>
    <cellStyle name="Обычный 5 2 3 2 5" xfId="3081"/>
    <cellStyle name="Обычный 5 2 3 3" xfId="2027"/>
    <cellStyle name="Обычный 5 2 3 3 2" xfId="2521"/>
    <cellStyle name="Обычный 5 2 3 3 2 2" xfId="3087"/>
    <cellStyle name="Обычный 5 2 3 3 3" xfId="3086"/>
    <cellStyle name="Обычный 5 2 3 4" xfId="2258"/>
    <cellStyle name="Обычный 5 2 3 4 2" xfId="3088"/>
    <cellStyle name="Обычный 5 2 3 5" xfId="2368"/>
    <cellStyle name="Обычный 5 2 3 5 2" xfId="3089"/>
    <cellStyle name="Обычный 5 2 3 6" xfId="3080"/>
    <cellStyle name="Обычный 5 2 4" xfId="1383"/>
    <cellStyle name="Обычный 5 2 4 2" xfId="1384"/>
    <cellStyle name="Обычный 5 2 4 2 2" xfId="2030"/>
    <cellStyle name="Обычный 5 2 4 2 2 2" xfId="2524"/>
    <cellStyle name="Обычный 5 2 4 2 2 2 2" xfId="3093"/>
    <cellStyle name="Обычный 5 2 4 2 2 3" xfId="3092"/>
    <cellStyle name="Обычный 5 2 4 2 3" xfId="2261"/>
    <cellStyle name="Обычный 5 2 4 2 3 2" xfId="3094"/>
    <cellStyle name="Обычный 5 2 4 2 4" xfId="2371"/>
    <cellStyle name="Обычный 5 2 4 2 4 2" xfId="3095"/>
    <cellStyle name="Обычный 5 2 4 2 5" xfId="3091"/>
    <cellStyle name="Обычный 5 2 4 3" xfId="2029"/>
    <cellStyle name="Обычный 5 2 4 3 2" xfId="2523"/>
    <cellStyle name="Обычный 5 2 4 3 2 2" xfId="3097"/>
    <cellStyle name="Обычный 5 2 4 3 3" xfId="3096"/>
    <cellStyle name="Обычный 5 2 4 4" xfId="2260"/>
    <cellStyle name="Обычный 5 2 4 4 2" xfId="3098"/>
    <cellStyle name="Обычный 5 2 4 5" xfId="2370"/>
    <cellStyle name="Обычный 5 2 4 5 2" xfId="3099"/>
    <cellStyle name="Обычный 5 2 4 6" xfId="3090"/>
    <cellStyle name="Обычный 5 2 5" xfId="1379"/>
    <cellStyle name="Обычный 5 2 6" xfId="3079"/>
    <cellStyle name="Обычный 5 2 7" xfId="3303"/>
    <cellStyle name="Обычный 5 3" xfId="177"/>
    <cellStyle name="Обычный 5 3 2" xfId="1386"/>
    <cellStyle name="Обычный 5 3 2 2" xfId="1387"/>
    <cellStyle name="Обычный 5 3 2 2 2" xfId="2033"/>
    <cellStyle name="Обычный 5 3 2 2 2 2" xfId="2527"/>
    <cellStyle name="Обычный 5 3 2 2 2 2 2" xfId="3104"/>
    <cellStyle name="Обычный 5 3 2 2 2 3" xfId="3103"/>
    <cellStyle name="Обычный 5 3 2 2 3" xfId="2264"/>
    <cellStyle name="Обычный 5 3 2 2 3 2" xfId="3105"/>
    <cellStyle name="Обычный 5 3 2 2 4" xfId="2374"/>
    <cellStyle name="Обычный 5 3 2 2 4 2" xfId="3106"/>
    <cellStyle name="Обычный 5 3 2 2 5" xfId="3102"/>
    <cellStyle name="Обычный 5 3 2 3" xfId="2032"/>
    <cellStyle name="Обычный 5 3 2 3 2" xfId="2526"/>
    <cellStyle name="Обычный 5 3 2 3 2 2" xfId="3108"/>
    <cellStyle name="Обычный 5 3 2 3 3" xfId="3107"/>
    <cellStyle name="Обычный 5 3 2 4" xfId="2263"/>
    <cellStyle name="Обычный 5 3 2 4 2" xfId="3109"/>
    <cellStyle name="Обычный 5 3 2 5" xfId="2373"/>
    <cellStyle name="Обычный 5 3 2 5 2" xfId="3110"/>
    <cellStyle name="Обычный 5 3 2 6" xfId="3101"/>
    <cellStyle name="Обычный 5 3 3" xfId="1388"/>
    <cellStyle name="Обычный 5 3 3 2" xfId="2034"/>
    <cellStyle name="Обычный 5 3 3 2 2" xfId="2528"/>
    <cellStyle name="Обычный 5 3 3 2 2 2" xfId="3113"/>
    <cellStyle name="Обычный 5 3 3 2 3" xfId="3112"/>
    <cellStyle name="Обычный 5 3 3 3" xfId="2265"/>
    <cellStyle name="Обычный 5 3 3 3 2" xfId="3114"/>
    <cellStyle name="Обычный 5 3 3 4" xfId="2375"/>
    <cellStyle name="Обычный 5 3 3 4 2" xfId="3115"/>
    <cellStyle name="Обычный 5 3 3 5" xfId="3111"/>
    <cellStyle name="Обычный 5 3 4" xfId="1385"/>
    <cellStyle name="Обычный 5 3 4 2" xfId="2067"/>
    <cellStyle name="Обычный 5 3 4 2 2" xfId="2560"/>
    <cellStyle name="Обычный 5 3 4 2 2 2" xfId="3118"/>
    <cellStyle name="Обычный 5 3 4 2 3" xfId="3117"/>
    <cellStyle name="Обычный 5 3 4 3" xfId="2407"/>
    <cellStyle name="Обычный 5 3 4 3 2" xfId="3119"/>
    <cellStyle name="Обычный 5 3 4 4" xfId="3116"/>
    <cellStyle name="Обычный 5 3 5" xfId="2031"/>
    <cellStyle name="Обычный 5 3 5 2" xfId="2525"/>
    <cellStyle name="Обычный 5 3 5 2 2" xfId="3121"/>
    <cellStyle name="Обычный 5 3 5 3" xfId="3120"/>
    <cellStyle name="Обычный 5 3 6" xfId="2262"/>
    <cellStyle name="Обычный 5 3 6 2" xfId="3122"/>
    <cellStyle name="Обычный 5 3 7" xfId="2372"/>
    <cellStyle name="Обычный 5 3 7 2" xfId="3123"/>
    <cellStyle name="Обычный 5 3 8" xfId="3100"/>
    <cellStyle name="Обычный 5 3 9" xfId="3304"/>
    <cellStyle name="Обычный 5 4" xfId="1389"/>
    <cellStyle name="Обычный 5 4 2" xfId="1390"/>
    <cellStyle name="Обычный 5 4 2 2" xfId="1391"/>
    <cellStyle name="Обычный 5 4 2 2 2" xfId="2037"/>
    <cellStyle name="Обычный 5 4 2 2 2 2" xfId="2531"/>
    <cellStyle name="Обычный 5 4 2 2 2 2 2" xfId="3128"/>
    <cellStyle name="Обычный 5 4 2 2 2 3" xfId="3127"/>
    <cellStyle name="Обычный 5 4 2 2 3" xfId="2268"/>
    <cellStyle name="Обычный 5 4 2 2 3 2" xfId="3129"/>
    <cellStyle name="Обычный 5 4 2 2 4" xfId="2378"/>
    <cellStyle name="Обычный 5 4 2 2 4 2" xfId="3130"/>
    <cellStyle name="Обычный 5 4 2 2 5" xfId="3126"/>
    <cellStyle name="Обычный 5 4 2 3" xfId="2036"/>
    <cellStyle name="Обычный 5 4 2 3 2" xfId="2530"/>
    <cellStyle name="Обычный 5 4 2 3 2 2" xfId="3132"/>
    <cellStyle name="Обычный 5 4 2 3 3" xfId="3131"/>
    <cellStyle name="Обычный 5 4 2 4" xfId="2267"/>
    <cellStyle name="Обычный 5 4 2 4 2" xfId="3133"/>
    <cellStyle name="Обычный 5 4 2 5" xfId="2377"/>
    <cellStyle name="Обычный 5 4 2 5 2" xfId="3134"/>
    <cellStyle name="Обычный 5 4 2 6" xfId="3125"/>
    <cellStyle name="Обычный 5 4 3" xfId="1392"/>
    <cellStyle name="Обычный 5 4 3 2" xfId="2038"/>
    <cellStyle name="Обычный 5 4 3 2 2" xfId="2532"/>
    <cellStyle name="Обычный 5 4 3 2 2 2" xfId="3137"/>
    <cellStyle name="Обычный 5 4 3 2 3" xfId="3136"/>
    <cellStyle name="Обычный 5 4 3 3" xfId="2269"/>
    <cellStyle name="Обычный 5 4 3 3 2" xfId="3138"/>
    <cellStyle name="Обычный 5 4 3 4" xfId="2379"/>
    <cellStyle name="Обычный 5 4 3 4 2" xfId="3139"/>
    <cellStyle name="Обычный 5 4 3 5" xfId="3135"/>
    <cellStyle name="Обычный 5 4 4" xfId="2035"/>
    <cellStyle name="Обычный 5 4 4 2" xfId="2529"/>
    <cellStyle name="Обычный 5 4 4 2 2" xfId="3141"/>
    <cellStyle name="Обычный 5 4 4 3" xfId="3140"/>
    <cellStyle name="Обычный 5 4 5" xfId="2266"/>
    <cellStyle name="Обычный 5 4 5 2" xfId="3142"/>
    <cellStyle name="Обычный 5 4 6" xfId="2376"/>
    <cellStyle name="Обычный 5 4 6 2" xfId="3143"/>
    <cellStyle name="Обычный 5 4 7" xfId="3124"/>
    <cellStyle name="Обычный 5 5" xfId="1393"/>
    <cellStyle name="Обычный 5 5 2" xfId="1394"/>
    <cellStyle name="Обычный 5 5 2 2" xfId="1395"/>
    <cellStyle name="Обычный 5 5 2 2 2" xfId="2041"/>
    <cellStyle name="Обычный 5 5 2 2 2 2" xfId="2535"/>
    <cellStyle name="Обычный 5 5 2 2 2 2 2" xfId="3148"/>
    <cellStyle name="Обычный 5 5 2 2 2 3" xfId="3147"/>
    <cellStyle name="Обычный 5 5 2 2 3" xfId="2272"/>
    <cellStyle name="Обычный 5 5 2 2 3 2" xfId="3149"/>
    <cellStyle name="Обычный 5 5 2 2 4" xfId="2382"/>
    <cellStyle name="Обычный 5 5 2 2 4 2" xfId="3150"/>
    <cellStyle name="Обычный 5 5 2 2 5" xfId="3146"/>
    <cellStyle name="Обычный 5 5 2 3" xfId="2040"/>
    <cellStyle name="Обычный 5 5 2 3 2" xfId="2534"/>
    <cellStyle name="Обычный 5 5 2 3 2 2" xfId="3152"/>
    <cellStyle name="Обычный 5 5 2 3 3" xfId="3151"/>
    <cellStyle name="Обычный 5 5 2 4" xfId="2271"/>
    <cellStyle name="Обычный 5 5 2 4 2" xfId="3153"/>
    <cellStyle name="Обычный 5 5 2 5" xfId="2381"/>
    <cellStyle name="Обычный 5 5 2 5 2" xfId="3154"/>
    <cellStyle name="Обычный 5 5 2 6" xfId="3145"/>
    <cellStyle name="Обычный 5 5 3" xfId="1396"/>
    <cellStyle name="Обычный 5 5 3 2" xfId="2042"/>
    <cellStyle name="Обычный 5 5 3 2 2" xfId="2536"/>
    <cellStyle name="Обычный 5 5 3 2 2 2" xfId="3157"/>
    <cellStyle name="Обычный 5 5 3 2 3" xfId="3156"/>
    <cellStyle name="Обычный 5 5 3 3" xfId="2273"/>
    <cellStyle name="Обычный 5 5 3 3 2" xfId="3158"/>
    <cellStyle name="Обычный 5 5 3 4" xfId="2383"/>
    <cellStyle name="Обычный 5 5 3 4 2" xfId="3159"/>
    <cellStyle name="Обычный 5 5 3 5" xfId="3155"/>
    <cellStyle name="Обычный 5 5 4" xfId="2039"/>
    <cellStyle name="Обычный 5 5 4 2" xfId="2533"/>
    <cellStyle name="Обычный 5 5 4 2 2" xfId="3161"/>
    <cellStyle name="Обычный 5 5 4 3" xfId="3160"/>
    <cellStyle name="Обычный 5 5 5" xfId="2270"/>
    <cellStyle name="Обычный 5 5 5 2" xfId="3162"/>
    <cellStyle name="Обычный 5 5 6" xfId="2380"/>
    <cellStyle name="Обычный 5 5 6 2" xfId="3163"/>
    <cellStyle name="Обычный 5 5 7" xfId="3144"/>
    <cellStyle name="Обычный 5 6" xfId="1397"/>
    <cellStyle name="Обычный 5 6 2" xfId="1398"/>
    <cellStyle name="Обычный 5 6 2 2" xfId="2044"/>
    <cellStyle name="Обычный 5 6 2 2 2" xfId="2538"/>
    <cellStyle name="Обычный 5 6 2 2 2 2" xfId="3167"/>
    <cellStyle name="Обычный 5 6 2 2 3" xfId="3166"/>
    <cellStyle name="Обычный 5 6 2 3" xfId="2275"/>
    <cellStyle name="Обычный 5 6 2 3 2" xfId="3168"/>
    <cellStyle name="Обычный 5 6 2 4" xfId="2385"/>
    <cellStyle name="Обычный 5 6 2 4 2" xfId="3169"/>
    <cellStyle name="Обычный 5 6 2 5" xfId="3165"/>
    <cellStyle name="Обычный 5 6 3" xfId="2043"/>
    <cellStyle name="Обычный 5 6 3 2" xfId="2537"/>
    <cellStyle name="Обычный 5 6 3 2 2" xfId="3171"/>
    <cellStyle name="Обычный 5 6 3 3" xfId="3170"/>
    <cellStyle name="Обычный 5 6 4" xfId="2274"/>
    <cellStyle name="Обычный 5 6 4 2" xfId="3172"/>
    <cellStyle name="Обычный 5 6 5" xfId="2384"/>
    <cellStyle name="Обычный 5 6 5 2" xfId="3173"/>
    <cellStyle name="Обычный 5 6 6" xfId="3164"/>
    <cellStyle name="Обычный 5 7" xfId="1399"/>
    <cellStyle name="Обычный 5 7 2" xfId="1400"/>
    <cellStyle name="Обычный 5 7 2 2" xfId="2046"/>
    <cellStyle name="Обычный 5 7 2 2 2" xfId="2540"/>
    <cellStyle name="Обычный 5 7 2 2 2 2" xfId="3177"/>
    <cellStyle name="Обычный 5 7 2 2 3" xfId="3176"/>
    <cellStyle name="Обычный 5 7 2 3" xfId="2277"/>
    <cellStyle name="Обычный 5 7 2 3 2" xfId="3178"/>
    <cellStyle name="Обычный 5 7 2 4" xfId="2387"/>
    <cellStyle name="Обычный 5 7 2 4 2" xfId="3179"/>
    <cellStyle name="Обычный 5 7 2 5" xfId="3175"/>
    <cellStyle name="Обычный 5 7 3" xfId="2045"/>
    <cellStyle name="Обычный 5 7 3 2" xfId="2539"/>
    <cellStyle name="Обычный 5 7 3 2 2" xfId="3181"/>
    <cellStyle name="Обычный 5 7 3 3" xfId="3180"/>
    <cellStyle name="Обычный 5 7 4" xfId="2276"/>
    <cellStyle name="Обычный 5 7 4 2" xfId="3182"/>
    <cellStyle name="Обычный 5 7 5" xfId="2386"/>
    <cellStyle name="Обычный 5 7 5 2" xfId="3183"/>
    <cellStyle name="Обычный 5 7 6" xfId="3174"/>
    <cellStyle name="Обычный 5 8" xfId="1792"/>
    <cellStyle name="Обычный 5 9" xfId="1378"/>
    <cellStyle name="Обычный 50" xfId="1831"/>
    <cellStyle name="Обычный 50 2" xfId="1851"/>
    <cellStyle name="Обычный 51" xfId="1832"/>
    <cellStyle name="Обычный 51 2" xfId="1852"/>
    <cellStyle name="Обычный 52" xfId="1833"/>
    <cellStyle name="Обычный 52 2" xfId="1853"/>
    <cellStyle name="Обычный 53" xfId="1834"/>
    <cellStyle name="Обычный 53 2" xfId="1854"/>
    <cellStyle name="Обычный 54" xfId="1835"/>
    <cellStyle name="Обычный 54 2" xfId="1855"/>
    <cellStyle name="Обычный 55" xfId="1836"/>
    <cellStyle name="Обычный 55 2" xfId="1856"/>
    <cellStyle name="Обычный 56" xfId="1837"/>
    <cellStyle name="Обычный 56 2" xfId="1857"/>
    <cellStyle name="Обычный 57" xfId="1838"/>
    <cellStyle name="Обычный 57 2" xfId="1858"/>
    <cellStyle name="Обычный 58" xfId="1839"/>
    <cellStyle name="Обычный 58 2" xfId="1859"/>
    <cellStyle name="Обычный 59" xfId="1840"/>
    <cellStyle name="Обычный 59 2" xfId="1860"/>
    <cellStyle name="Обычный 6" xfId="178"/>
    <cellStyle name="Обычный 6 10" xfId="2111"/>
    <cellStyle name="Обычный 6 11" xfId="2047"/>
    <cellStyle name="Обычный 6 11 2" xfId="2541"/>
    <cellStyle name="Обычный 6 11 2 2" xfId="3185"/>
    <cellStyle name="Обычный 6 11 3" xfId="3184"/>
    <cellStyle name="Обычный 6 12" xfId="2278"/>
    <cellStyle name="Обычный 6 12 2" xfId="3186"/>
    <cellStyle name="Обычный 6 13" xfId="2388"/>
    <cellStyle name="Обычный 6 13 2" xfId="3187"/>
    <cellStyle name="Обычный 6 2" xfId="179"/>
    <cellStyle name="Обычный 6 2 10" xfId="3305"/>
    <cellStyle name="Обычный 6 2 2" xfId="1403"/>
    <cellStyle name="Обычный 6 2 3" xfId="1404"/>
    <cellStyle name="Обычный 6 2 3 2" xfId="2049"/>
    <cellStyle name="Обычный 6 2 3 2 2" xfId="2543"/>
    <cellStyle name="Обычный 6 2 3 2 2 2" xfId="3191"/>
    <cellStyle name="Обычный 6 2 3 2 3" xfId="3190"/>
    <cellStyle name="Обычный 6 2 3 3" xfId="2280"/>
    <cellStyle name="Обычный 6 2 3 3 2" xfId="3192"/>
    <cellStyle name="Обычный 6 2 3 4" xfId="2390"/>
    <cellStyle name="Обычный 6 2 3 4 2" xfId="3193"/>
    <cellStyle name="Обычный 6 2 3 5" xfId="3189"/>
    <cellStyle name="Обычный 6 2 4" xfId="1608"/>
    <cellStyle name="Обычный 6 2 4 2" xfId="2058"/>
    <cellStyle name="Обычный 6 2 4 2 2" xfId="2552"/>
    <cellStyle name="Обычный 6 2 4 2 2 2" xfId="3196"/>
    <cellStyle name="Обычный 6 2 4 2 3" xfId="3195"/>
    <cellStyle name="Обычный 6 2 4 3" xfId="2289"/>
    <cellStyle name="Обычный 6 2 4 3 2" xfId="3197"/>
    <cellStyle name="Обычный 6 2 4 4" xfId="2399"/>
    <cellStyle name="Обычный 6 2 4 4 2" xfId="3198"/>
    <cellStyle name="Обычный 6 2 4 5" xfId="3194"/>
    <cellStyle name="Обычный 6 2 5" xfId="1402"/>
    <cellStyle name="Обычный 6 2 5 2" xfId="2065"/>
    <cellStyle name="Обычный 6 2 5 2 2" xfId="2558"/>
    <cellStyle name="Обычный 6 2 5 2 2 2" xfId="3201"/>
    <cellStyle name="Обычный 6 2 5 2 3" xfId="3200"/>
    <cellStyle name="Обычный 6 2 5 3" xfId="2405"/>
    <cellStyle name="Обычный 6 2 5 3 2" xfId="3202"/>
    <cellStyle name="Обычный 6 2 5 4" xfId="3199"/>
    <cellStyle name="Обычный 6 2 6" xfId="2048"/>
    <cellStyle name="Обычный 6 2 6 2" xfId="2542"/>
    <cellStyle name="Обычный 6 2 6 2 2" xfId="3204"/>
    <cellStyle name="Обычный 6 2 6 3" xfId="3203"/>
    <cellStyle name="Обычный 6 2 7" xfId="2279"/>
    <cellStyle name="Обычный 6 2 7 2" xfId="3205"/>
    <cellStyle name="Обычный 6 2 8" xfId="2389"/>
    <cellStyle name="Обычный 6 2 8 2" xfId="3206"/>
    <cellStyle name="Обычный 6 2 9" xfId="3188"/>
    <cellStyle name="Обычный 6 3" xfId="180"/>
    <cellStyle name="Обычный 6 3 2" xfId="1405"/>
    <cellStyle name="Обычный 6 3 3" xfId="2110"/>
    <cellStyle name="Обычный 6 4" xfId="1406"/>
    <cellStyle name="Обычный 6 5" xfId="1407"/>
    <cellStyle name="Обычный 6 6" xfId="1408"/>
    <cellStyle name="Обычный 6 6 2" xfId="2050"/>
    <cellStyle name="Обычный 6 6 2 2" xfId="2544"/>
    <cellStyle name="Обычный 6 6 2 2 2" xfId="3209"/>
    <cellStyle name="Обычный 6 6 2 3" xfId="3208"/>
    <cellStyle name="Обычный 6 6 3" xfId="2281"/>
    <cellStyle name="Обычный 6 6 3 2" xfId="3210"/>
    <cellStyle name="Обычный 6 6 4" xfId="2391"/>
    <cellStyle name="Обычный 6 6 4 2" xfId="3211"/>
    <cellStyle name="Обычный 6 6 5" xfId="3207"/>
    <cellStyle name="Обычный 6 7" xfId="1409"/>
    <cellStyle name="Обычный 6 8" xfId="1609"/>
    <cellStyle name="Обычный 6 8 2" xfId="2059"/>
    <cellStyle name="Обычный 6 8 2 2" xfId="2553"/>
    <cellStyle name="Обычный 6 8 2 2 2" xfId="3214"/>
    <cellStyle name="Обычный 6 8 2 3" xfId="3213"/>
    <cellStyle name="Обычный 6 8 3" xfId="2290"/>
    <cellStyle name="Обычный 6 8 3 2" xfId="3215"/>
    <cellStyle name="Обычный 6 8 4" xfId="2400"/>
    <cellStyle name="Обычный 6 8 4 2" xfId="3216"/>
    <cellStyle name="Обычный 6 8 5" xfId="3212"/>
    <cellStyle name="Обычный 6 9" xfId="1401"/>
    <cellStyle name="Обычный 6 9 2" xfId="2066"/>
    <cellStyle name="Обычный 6 9 2 2" xfId="2559"/>
    <cellStyle name="Обычный 6 9 2 2 2" xfId="3219"/>
    <cellStyle name="Обычный 6 9 2 3" xfId="3218"/>
    <cellStyle name="Обычный 6 9 3" xfId="2406"/>
    <cellStyle name="Обычный 6 9 3 2" xfId="3220"/>
    <cellStyle name="Обычный 6 9 4" xfId="3217"/>
    <cellStyle name="Обычный 6_Амортизация_ОС КП ПТС_план_2018" xfId="1410"/>
    <cellStyle name="Обычный 60" xfId="1841"/>
    <cellStyle name="Обычный 60 2" xfId="1861"/>
    <cellStyle name="Обычный 61" xfId="1842"/>
    <cellStyle name="Обычный 61 2" xfId="1862"/>
    <cellStyle name="Обычный 62" xfId="268"/>
    <cellStyle name="Обычный 62 2" xfId="2080"/>
    <cellStyle name="Обычный 62 2 2" xfId="2573"/>
    <cellStyle name="Обычный 62 2 2 2" xfId="3223"/>
    <cellStyle name="Обычный 62 2 3" xfId="3222"/>
    <cellStyle name="Обычный 62 3" xfId="2420"/>
    <cellStyle name="Обычный 62 3 2" xfId="3224"/>
    <cellStyle name="Обычный 62 4" xfId="3221"/>
    <cellStyle name="Обычный 63" xfId="2167"/>
    <cellStyle name="Обычный 64" xfId="1950"/>
    <cellStyle name="Обычный 64 2" xfId="2446"/>
    <cellStyle name="Обычный 64 2 2" xfId="3226"/>
    <cellStyle name="Обычный 64 3" xfId="3225"/>
    <cellStyle name="Обычный 65" xfId="2185"/>
    <cellStyle name="Обычный 65 2" xfId="3227"/>
    <cellStyle name="Обычный 66" xfId="2293"/>
    <cellStyle name="Обычный 66 2" xfId="3228"/>
    <cellStyle name="Обычный 67" xfId="2581"/>
    <cellStyle name="Обычный 67 2" xfId="3229"/>
    <cellStyle name="Обычный 68" xfId="3315"/>
    <cellStyle name="Обычный 69" xfId="3316"/>
    <cellStyle name="Обычный 7" xfId="181"/>
    <cellStyle name="Обычный 7 2" xfId="182"/>
    <cellStyle name="Обычный 7 2 2" xfId="1413"/>
    <cellStyle name="Обычный 7 2 2 2" xfId="1414"/>
    <cellStyle name="Обычный 7 2 2 2 2" xfId="2053"/>
    <cellStyle name="Обычный 7 2 2 2 2 2" xfId="2547"/>
    <cellStyle name="Обычный 7 2 2 2 2 2 2" xfId="3233"/>
    <cellStyle name="Обычный 7 2 2 2 2 3" xfId="3232"/>
    <cellStyle name="Обычный 7 2 2 2 3" xfId="2284"/>
    <cellStyle name="Обычный 7 2 2 2 3 2" xfId="3234"/>
    <cellStyle name="Обычный 7 2 2 2 4" xfId="2394"/>
    <cellStyle name="Обычный 7 2 2 2 4 2" xfId="3235"/>
    <cellStyle name="Обычный 7 2 2 2 5" xfId="3231"/>
    <cellStyle name="Обычный 7 2 2 3" xfId="2052"/>
    <cellStyle name="Обычный 7 2 2 3 2" xfId="2546"/>
    <cellStyle name="Обычный 7 2 2 3 2 2" xfId="3237"/>
    <cellStyle name="Обычный 7 2 2 3 3" xfId="3236"/>
    <cellStyle name="Обычный 7 2 2 4" xfId="2283"/>
    <cellStyle name="Обычный 7 2 2 4 2" xfId="3238"/>
    <cellStyle name="Обычный 7 2 2 5" xfId="2393"/>
    <cellStyle name="Обычный 7 2 2 5 2" xfId="3239"/>
    <cellStyle name="Обычный 7 2 2 6" xfId="3230"/>
    <cellStyle name="Обычный 7 2 3" xfId="1415"/>
    <cellStyle name="Обычный 7 2 3 2" xfId="2054"/>
    <cellStyle name="Обычный 7 2 3 2 2" xfId="2548"/>
    <cellStyle name="Обычный 7 2 3 2 2 2" xfId="3242"/>
    <cellStyle name="Обычный 7 2 3 2 3" xfId="3241"/>
    <cellStyle name="Обычный 7 2 3 3" xfId="2285"/>
    <cellStyle name="Обычный 7 2 3 3 2" xfId="3243"/>
    <cellStyle name="Обычный 7 2 3 4" xfId="2395"/>
    <cellStyle name="Обычный 7 2 3 4 2" xfId="3244"/>
    <cellStyle name="Обычный 7 2 3 5" xfId="3240"/>
    <cellStyle name="Обычный 7 2 4" xfId="1412"/>
    <cellStyle name="Обычный 7 2 4 2" xfId="2064"/>
    <cellStyle name="Обычный 7 2 4 2 2" xfId="2557"/>
    <cellStyle name="Обычный 7 2 4 2 2 2" xfId="3247"/>
    <cellStyle name="Обычный 7 2 4 2 3" xfId="3246"/>
    <cellStyle name="Обычный 7 2 4 3" xfId="2404"/>
    <cellStyle name="Обычный 7 2 4 3 2" xfId="3248"/>
    <cellStyle name="Обычный 7 2 4 4" xfId="3245"/>
    <cellStyle name="Обычный 7 2 5" xfId="2108"/>
    <cellStyle name="Обычный 7 2 6" xfId="2051"/>
    <cellStyle name="Обычный 7 2 6 2" xfId="2545"/>
    <cellStyle name="Обычный 7 2 6 2 2" xfId="3250"/>
    <cellStyle name="Обычный 7 2 6 3" xfId="3249"/>
    <cellStyle name="Обычный 7 2 7" xfId="2282"/>
    <cellStyle name="Обычный 7 2 7 2" xfId="3251"/>
    <cellStyle name="Обычный 7 2 8" xfId="2392"/>
    <cellStyle name="Обычный 7 2 8 2" xfId="3252"/>
    <cellStyle name="Обычный 7 3" xfId="1416"/>
    <cellStyle name="Обычный 7 4" xfId="1417"/>
    <cellStyle name="Обычный 7 5" xfId="1411"/>
    <cellStyle name="Обычный 7 6" xfId="2109"/>
    <cellStyle name="Обычный 8" xfId="183"/>
    <cellStyle name="Обычный 8 10" xfId="2286"/>
    <cellStyle name="Обычный 8 10 2" xfId="3253"/>
    <cellStyle name="Обычный 8 11" xfId="2396"/>
    <cellStyle name="Обычный 8 11 2" xfId="3254"/>
    <cellStyle name="Обычный 8 12" xfId="3317"/>
    <cellStyle name="Обычный 8 2" xfId="184"/>
    <cellStyle name="Обычный 8 2 2" xfId="185"/>
    <cellStyle name="Обычный 8 2 3" xfId="2106"/>
    <cellStyle name="Обычный 8 3" xfId="186"/>
    <cellStyle name="Обычный 8 4" xfId="187"/>
    <cellStyle name="Обычный 8 4 2" xfId="1419"/>
    <cellStyle name="Обычный 8 4 3" xfId="2105"/>
    <cellStyle name="Обычный 8 5" xfId="1420"/>
    <cellStyle name="Обычный 8 5 2" xfId="2056"/>
    <cellStyle name="Обычный 8 5 2 2" xfId="2550"/>
    <cellStyle name="Обычный 8 5 2 2 2" xfId="3257"/>
    <cellStyle name="Обычный 8 5 2 3" xfId="3256"/>
    <cellStyle name="Обычный 8 5 3" xfId="2287"/>
    <cellStyle name="Обычный 8 5 3 2" xfId="3258"/>
    <cellStyle name="Обычный 8 5 4" xfId="2397"/>
    <cellStyle name="Обычный 8 5 4 2" xfId="3259"/>
    <cellStyle name="Обычный 8 5 5" xfId="3255"/>
    <cellStyle name="Обычный 8 6" xfId="1610"/>
    <cellStyle name="Обычный 8 6 2" xfId="2060"/>
    <cellStyle name="Обычный 8 6 2 2" xfId="2554"/>
    <cellStyle name="Обычный 8 6 2 2 2" xfId="3262"/>
    <cellStyle name="Обычный 8 6 2 3" xfId="3261"/>
    <cellStyle name="Обычный 8 6 3" xfId="2291"/>
    <cellStyle name="Обычный 8 6 3 2" xfId="3263"/>
    <cellStyle name="Обычный 8 6 4" xfId="2401"/>
    <cellStyle name="Обычный 8 6 4 2" xfId="3264"/>
    <cellStyle name="Обычный 8 6 5" xfId="3260"/>
    <cellStyle name="Обычный 8 7" xfId="1418"/>
    <cellStyle name="Обычный 8 7 2" xfId="2063"/>
    <cellStyle name="Обычный 8 7 2 2" xfId="2556"/>
    <cellStyle name="Обычный 8 7 2 2 2" xfId="3267"/>
    <cellStyle name="Обычный 8 7 2 3" xfId="3266"/>
    <cellStyle name="Обычный 8 7 3" xfId="2403"/>
    <cellStyle name="Обычный 8 7 3 2" xfId="3268"/>
    <cellStyle name="Обычный 8 7 4" xfId="3265"/>
    <cellStyle name="Обычный 8 8" xfId="2107"/>
    <cellStyle name="Обычный 8 9" xfId="2055"/>
    <cellStyle name="Обычный 8 9 2" xfId="2549"/>
    <cellStyle name="Обычный 8 9 2 2" xfId="3270"/>
    <cellStyle name="Обычный 8 9 3" xfId="3269"/>
    <cellStyle name="Обычный 9" xfId="188"/>
    <cellStyle name="Обычный 9 2" xfId="189"/>
    <cellStyle name="Обычный 9 2 2" xfId="1422"/>
    <cellStyle name="Обычный 9 2 3" xfId="2103"/>
    <cellStyle name="Обычный 9 3" xfId="1421"/>
    <cellStyle name="Обычный 9 4" xfId="2104"/>
    <cellStyle name="Підсумок" xfId="1423"/>
    <cellStyle name="Підсумок 1" xfId="1424"/>
    <cellStyle name="Підсумок 1 2" xfId="1873"/>
    <cellStyle name="Підсумок 2" xfId="1425"/>
    <cellStyle name="Підсумок 2 2" xfId="1872"/>
    <cellStyle name="Підсумок 3" xfId="1426"/>
    <cellStyle name="Підсумок 3 2" xfId="1871"/>
    <cellStyle name="Підсумок 4" xfId="1427"/>
    <cellStyle name="Підсумок 4 2" xfId="1870"/>
    <cellStyle name="Підсумок 5" xfId="1874"/>
    <cellStyle name="Підсумок_ЗапасыЛена2" xfId="1428"/>
    <cellStyle name="Плохой 2" xfId="190"/>
    <cellStyle name="Плохой 2 2" xfId="1429"/>
    <cellStyle name="Плохой 2 3" xfId="1430"/>
    <cellStyle name="Плохой 2 4" xfId="1431"/>
    <cellStyle name="Плохой 3" xfId="1432"/>
    <cellStyle name="Плохой 4" xfId="1433"/>
    <cellStyle name="Плохой 5" xfId="1434"/>
    <cellStyle name="Поганий" xfId="1435"/>
    <cellStyle name="Поганий 1" xfId="1436"/>
    <cellStyle name="Поганий 2" xfId="1437"/>
    <cellStyle name="Поганий 3" xfId="1438"/>
    <cellStyle name="Поганий 4" xfId="1439"/>
    <cellStyle name="Поганий_ЗапасыЛена2" xfId="1440"/>
    <cellStyle name="Пояснение 2" xfId="191"/>
    <cellStyle name="Пояснение 2 2" xfId="1441"/>
    <cellStyle name="Пояснение 2 3" xfId="1442"/>
    <cellStyle name="Пояснение 2 4" xfId="1772"/>
    <cellStyle name="Пояснение 3" xfId="1443"/>
    <cellStyle name="Пояснение 4" xfId="1444"/>
    <cellStyle name="Пояснение 5" xfId="1445"/>
    <cellStyle name="Пояснение 6" xfId="1446"/>
    <cellStyle name="Примечание 2" xfId="192"/>
    <cellStyle name="Примечание 2 2" xfId="1448"/>
    <cellStyle name="Примечание 2 2 2" xfId="1932"/>
    <cellStyle name="Примечание 2 3" xfId="1449"/>
    <cellStyle name="Примечание 2 3 2" xfId="1933"/>
    <cellStyle name="Примечание 2 4" xfId="1450"/>
    <cellStyle name="Примечание 2 4 2" xfId="1934"/>
    <cellStyle name="Примечание 2 5" xfId="1451"/>
    <cellStyle name="Примечание 2 5 2" xfId="1794"/>
    <cellStyle name="Примечание 2 5 2 2" xfId="1936"/>
    <cellStyle name="Примечание 2 5 3" xfId="1935"/>
    <cellStyle name="Примечание 2 6" xfId="1452"/>
    <cellStyle name="Примечание 2 6 2" xfId="1937"/>
    <cellStyle name="Примечание 2 7" xfId="1931"/>
    <cellStyle name="Примечание 2 8" xfId="1447"/>
    <cellStyle name="Примечание 2 9" xfId="2102"/>
    <cellStyle name="Примечание 3" xfId="1453"/>
    <cellStyle name="Примечание 3 2" xfId="1795"/>
    <cellStyle name="Примечание 3 2 2" xfId="1939"/>
    <cellStyle name="Примечание 3 3" xfId="1938"/>
    <cellStyle name="Примечание 4" xfId="1454"/>
    <cellStyle name="Примечание 4 2" xfId="1940"/>
    <cellStyle name="Примечание 5" xfId="1455"/>
    <cellStyle name="Примечание 5 2" xfId="1941"/>
    <cellStyle name="Примечание 6" xfId="1456"/>
    <cellStyle name="Примечание 6 2" xfId="1942"/>
    <cellStyle name="Примечание 7" xfId="1457"/>
    <cellStyle name="Примечание 7 2" xfId="1943"/>
    <cellStyle name="Примітка" xfId="1458"/>
    <cellStyle name="Примітка 1" xfId="1459"/>
    <cellStyle name="Примітка 1 2" xfId="1945"/>
    <cellStyle name="Примітка 2" xfId="1460"/>
    <cellStyle name="Примітка 2 2" xfId="1946"/>
    <cellStyle name="Примітка 3" xfId="1461"/>
    <cellStyle name="Примітка 3 2" xfId="1947"/>
    <cellStyle name="Примітка 4" xfId="1462"/>
    <cellStyle name="Примітка 4 2" xfId="1948"/>
    <cellStyle name="Примітка 5" xfId="1944"/>
    <cellStyle name="Примітка_ЗапасыЛена2" xfId="1463"/>
    <cellStyle name="Процентный" xfId="226" builtinId="5"/>
    <cellStyle name="Процентный 10" xfId="1464"/>
    <cellStyle name="Процентный 11" xfId="1465"/>
    <cellStyle name="Процентный 12" xfId="1466"/>
    <cellStyle name="Процентный 13" xfId="1467"/>
    <cellStyle name="Процентный 14" xfId="1468"/>
    <cellStyle name="Процентный 15" xfId="1469"/>
    <cellStyle name="Процентный 16" xfId="1611"/>
    <cellStyle name="Процентный 16 2" xfId="1796"/>
    <cellStyle name="Процентный 16 3" xfId="2061"/>
    <cellStyle name="Процентный 16 3 2" xfId="2555"/>
    <cellStyle name="Процентный 16 3 2 2" xfId="3273"/>
    <cellStyle name="Процентный 16 3 3" xfId="3272"/>
    <cellStyle name="Процентный 16 4" xfId="2292"/>
    <cellStyle name="Процентный 16 4 2" xfId="3274"/>
    <cellStyle name="Процентный 16 5" xfId="2402"/>
    <cellStyle name="Процентный 16 5 2" xfId="3275"/>
    <cellStyle name="Процентный 16 6" xfId="3271"/>
    <cellStyle name="Процентный 17" xfId="1843"/>
    <cellStyle name="Процентный 18" xfId="2088"/>
    <cellStyle name="Процентный 2" xfId="8"/>
    <cellStyle name="Процентный 2 10" xfId="1470"/>
    <cellStyle name="Процентный 2 11" xfId="1471"/>
    <cellStyle name="Процентный 2 12" xfId="1472"/>
    <cellStyle name="Процентный 2 13" xfId="1473"/>
    <cellStyle name="Процентный 2 14" xfId="1474"/>
    <cellStyle name="Процентный 2 15" xfId="1475"/>
    <cellStyle name="Процентный 2 16" xfId="1476"/>
    <cellStyle name="Процентный 2 17" xfId="1477"/>
    <cellStyle name="Процентный 2 18" xfId="1478"/>
    <cellStyle name="Процентный 2 19" xfId="1479"/>
    <cellStyle name="Процентный 2 2" xfId="193"/>
    <cellStyle name="Процентный 2 2 2" xfId="194"/>
    <cellStyle name="Процентный 2 2 2 2" xfId="1798"/>
    <cellStyle name="Процентный 2 2 3" xfId="1480"/>
    <cellStyle name="Процентный 2 2 4" xfId="1797"/>
    <cellStyle name="Процентный 2 2 5" xfId="2101"/>
    <cellStyle name="Процентный 2 20" xfId="1481"/>
    <cellStyle name="Процентный 2 21" xfId="1482"/>
    <cellStyle name="Процентный 2 22" xfId="1773"/>
    <cellStyle name="Процентный 2 23" xfId="2163"/>
    <cellStyle name="Процентный 2 3" xfId="195"/>
    <cellStyle name="Процентный 2 3 2" xfId="1483"/>
    <cellStyle name="Процентный 2 3 3" xfId="2100"/>
    <cellStyle name="Процентный 2 4" xfId="1484"/>
    <cellStyle name="Процентный 2 5" xfId="1485"/>
    <cellStyle name="Процентный 2 6" xfId="1486"/>
    <cellStyle name="Процентный 2 7" xfId="1487"/>
    <cellStyle name="Процентный 2 8" xfId="1488"/>
    <cellStyle name="Процентный 2 9" xfId="1489"/>
    <cellStyle name="Процентный 2_Директор 2011-Шаблон" xfId="1490"/>
    <cellStyle name="Процентный 3" xfId="196"/>
    <cellStyle name="Процентный 3 2" xfId="197"/>
    <cellStyle name="Процентный 3 2 2" xfId="1493"/>
    <cellStyle name="Процентный 3 2 2 2" xfId="1494"/>
    <cellStyle name="Процентный 3 2 3" xfId="1495"/>
    <cellStyle name="Процентный 3 2 4" xfId="1492"/>
    <cellStyle name="Процентный 3 2 5" xfId="2098"/>
    <cellStyle name="Процентный 3 3" xfId="1496"/>
    <cellStyle name="Процентный 3 4" xfId="1497"/>
    <cellStyle name="Процентный 3 5" xfId="1491"/>
    <cellStyle name="Процентный 3 6" xfId="2099"/>
    <cellStyle name="Процентный 4" xfId="198"/>
    <cellStyle name="Процентный 4 2" xfId="1498"/>
    <cellStyle name="Процентный 4 2 2" xfId="1799"/>
    <cellStyle name="Процентный 4 3" xfId="1499"/>
    <cellStyle name="Процентный 4 3 2" xfId="1800"/>
    <cellStyle name="Процентный 5" xfId="199"/>
    <cellStyle name="Процентный 5 2" xfId="1801"/>
    <cellStyle name="Процентный 6" xfId="1500"/>
    <cellStyle name="Процентный 6 2" xfId="1501"/>
    <cellStyle name="Процентный 6 2 2" xfId="1502"/>
    <cellStyle name="Процентный 6 3" xfId="1503"/>
    <cellStyle name="Процентный 7" xfId="1504"/>
    <cellStyle name="Процентный 8" xfId="1505"/>
    <cellStyle name="Процентный 9" xfId="1506"/>
    <cellStyle name="Результат" xfId="1507"/>
    <cellStyle name="Результат 1" xfId="1508"/>
    <cellStyle name="Результат 1 1" xfId="1509"/>
    <cellStyle name="Результат 1 1 2" xfId="1867"/>
    <cellStyle name="Результат 1 2" xfId="1868"/>
    <cellStyle name="Результат 1_УГПБ" xfId="1510"/>
    <cellStyle name="Результат 10" xfId="2171"/>
    <cellStyle name="Результат 2" xfId="1511"/>
    <cellStyle name="Результат 2 2" xfId="1866"/>
    <cellStyle name="Результат 3" xfId="1512"/>
    <cellStyle name="Результат 3 2" xfId="1865"/>
    <cellStyle name="Результат 4" xfId="1513"/>
    <cellStyle name="Результат 4 2" xfId="1864"/>
    <cellStyle name="Результат 5" xfId="1514"/>
    <cellStyle name="Результат 5 2" xfId="1863"/>
    <cellStyle name="Результат 6" xfId="1869"/>
    <cellStyle name="Результат 7" xfId="1949"/>
    <cellStyle name="Результат 8" xfId="2062"/>
    <cellStyle name="Результат 9" xfId="2169"/>
    <cellStyle name="Связанная ячейка 2" xfId="200"/>
    <cellStyle name="Связанная ячейка 2 2" xfId="1515"/>
    <cellStyle name="Связанная ячейка 3" xfId="1516"/>
    <cellStyle name="Середній" xfId="1517"/>
    <cellStyle name="Середній 1" xfId="1518"/>
    <cellStyle name="Середній 2" xfId="1519"/>
    <cellStyle name="Середній 3" xfId="1520"/>
    <cellStyle name="Середній 4" xfId="1521"/>
    <cellStyle name="Середній_ЗапасыЛена2" xfId="1522"/>
    <cellStyle name="Стиль 1" xfId="1523"/>
    <cellStyle name="Стиль 1 2" xfId="1524"/>
    <cellStyle name="Стиль 1_Директор 2011-Шаблон" xfId="1525"/>
    <cellStyle name="Стиль ПЭО" xfId="1526"/>
    <cellStyle name="Стиль_названий" xfId="1527"/>
    <cellStyle name="Текст попередження" xfId="1528"/>
    <cellStyle name="Текст попередження 1" xfId="1529"/>
    <cellStyle name="Текст попередження 2" xfId="1530"/>
    <cellStyle name="Текст попередження 3" xfId="1531"/>
    <cellStyle name="Текст попередження 4" xfId="1532"/>
    <cellStyle name="Текст попередження_ЗапасыЛена2" xfId="1533"/>
    <cellStyle name="Текст пояснення" xfId="1534"/>
    <cellStyle name="Текст пояснення 1" xfId="1535"/>
    <cellStyle name="Текст пояснення 2" xfId="1536"/>
    <cellStyle name="Текст пояснення 3" xfId="1537"/>
    <cellStyle name="Текст пояснення 4" xfId="1538"/>
    <cellStyle name="Текст пояснення_ЗапасыЛена2" xfId="1539"/>
    <cellStyle name="Текст предупреждения 2" xfId="201"/>
    <cellStyle name="Текст предупреждения 2 2" xfId="1540"/>
    <cellStyle name="Текст предупреждения 3" xfId="1541"/>
    <cellStyle name="Тысячи [0]_1.62" xfId="1542"/>
    <cellStyle name="Тысячи_1.62" xfId="1543"/>
    <cellStyle name="Финансовый [0] 2" xfId="202"/>
    <cellStyle name="Финансовый 10" xfId="1544"/>
    <cellStyle name="Финансовый 11" xfId="1545"/>
    <cellStyle name="Финансовый 12" xfId="1546"/>
    <cellStyle name="Финансовый 13" xfId="1547"/>
    <cellStyle name="Финансовый 14" xfId="1548"/>
    <cellStyle name="Финансовый 15" xfId="1549"/>
    <cellStyle name="Финансовый 16" xfId="1550"/>
    <cellStyle name="Финансовый 17" xfId="1551"/>
    <cellStyle name="Финансовый 18" xfId="1552"/>
    <cellStyle name="Финансовый 19" xfId="1553"/>
    <cellStyle name="Финансовый 2" xfId="3"/>
    <cellStyle name="Финансовый 2 10" xfId="1554"/>
    <cellStyle name="Финансовый 2 10 2" xfId="1802"/>
    <cellStyle name="Финансовый 2 11" xfId="1555"/>
    <cellStyle name="Финансовый 2 11 2" xfId="1803"/>
    <cellStyle name="Финансовый 2 12" xfId="1556"/>
    <cellStyle name="Финансовый 2 12 2" xfId="1804"/>
    <cellStyle name="Финансовый 2 13" xfId="1557"/>
    <cellStyle name="Финансовый 2 13 2" xfId="1805"/>
    <cellStyle name="Финансовый 2 14" xfId="1558"/>
    <cellStyle name="Финансовый 2 14 2" xfId="1806"/>
    <cellStyle name="Финансовый 2 15" xfId="1559"/>
    <cellStyle name="Финансовый 2 15 2" xfId="1807"/>
    <cellStyle name="Финансовый 2 16" xfId="1560"/>
    <cellStyle name="Финансовый 2 16 2" xfId="1808"/>
    <cellStyle name="Финансовый 2 17" xfId="1561"/>
    <cellStyle name="Финансовый 2 17 2" xfId="1809"/>
    <cellStyle name="Финансовый 2 18" xfId="1562"/>
    <cellStyle name="Финансовый 2 19" xfId="1563"/>
    <cellStyle name="Финансовый 2 2" xfId="203"/>
    <cellStyle name="Финансовый 2 2 2" xfId="204"/>
    <cellStyle name="Финансовый 2 2 2 2" xfId="1564"/>
    <cellStyle name="Финансовый 2 2 2 3" xfId="2097"/>
    <cellStyle name="Финансовый 2 2 3" xfId="1565"/>
    <cellStyle name="Финансовый 2 2 3 2" xfId="1810"/>
    <cellStyle name="Финансовый 2 2 4" xfId="1566"/>
    <cellStyle name="Финансовый 2 20" xfId="1567"/>
    <cellStyle name="Финансовый 2 21" xfId="1568"/>
    <cellStyle name="Финансовый 2 22" xfId="1569"/>
    <cellStyle name="Финансовый 2 23" xfId="1570"/>
    <cellStyle name="Финансовый 2 24" xfId="2166"/>
    <cellStyle name="Финансовый 2 3" xfId="205"/>
    <cellStyle name="Финансовый 2 3 2" xfId="1811"/>
    <cellStyle name="Финансовый 2 3 3" xfId="1571"/>
    <cellStyle name="Финансовый 2 3 4" xfId="2096"/>
    <cellStyle name="Финансовый 2 4" xfId="206"/>
    <cellStyle name="Финансовый 2 4 2" xfId="1812"/>
    <cellStyle name="Финансовый 2 4 3" xfId="1572"/>
    <cellStyle name="Финансовый 2 4 4" xfId="2095"/>
    <cellStyle name="Финансовый 2 5" xfId="207"/>
    <cellStyle name="Финансовый 2 5 2" xfId="1813"/>
    <cellStyle name="Финансовый 2 5 3" xfId="1573"/>
    <cellStyle name="Финансовый 2 5 4" xfId="2094"/>
    <cellStyle name="Финансовый 2 6" xfId="208"/>
    <cellStyle name="Финансовый 2 6 2" xfId="1814"/>
    <cellStyle name="Финансовый 2 6 3" xfId="1574"/>
    <cellStyle name="Финансовый 2 6 4" xfId="2093"/>
    <cellStyle name="Финансовый 2 7" xfId="260"/>
    <cellStyle name="Финансовый 2 7 2" xfId="1815"/>
    <cellStyle name="Финансовый 2 7 3" xfId="1575"/>
    <cellStyle name="Финансовый 2 7 4" xfId="2086"/>
    <cellStyle name="Финансовый 2 8" xfId="1576"/>
    <cellStyle name="Финансовый 2 8 2" xfId="1816"/>
    <cellStyle name="Финансовый 2 9" xfId="1577"/>
    <cellStyle name="Финансовый 2 9 2" xfId="1817"/>
    <cellStyle name="Финансовый 2_Директор 2011-Шаблон" xfId="1578"/>
    <cellStyle name="Финансовый 20" xfId="1579"/>
    <cellStyle name="Финансовый 21" xfId="1580"/>
    <cellStyle name="Финансовый 22" xfId="2085"/>
    <cellStyle name="Финансовый 23" xfId="2173"/>
    <cellStyle name="Финансовый 24" xfId="2174"/>
    <cellStyle name="Финансовый 25" xfId="2172"/>
    <cellStyle name="Финансовый 26" xfId="2175"/>
    <cellStyle name="Финансовый 27" xfId="2177"/>
    <cellStyle name="Финансовый 28" xfId="2181"/>
    <cellStyle name="Финансовый 29" xfId="2182"/>
    <cellStyle name="Финансовый 3" xfId="4"/>
    <cellStyle name="Финансовый 3 2" xfId="209"/>
    <cellStyle name="Финансовый 3 2 2" xfId="1581"/>
    <cellStyle name="Финансовый 3 3" xfId="210"/>
    <cellStyle name="Финансовый 3 4" xfId="211"/>
    <cellStyle name="Финансовый 3 4 2" xfId="1582"/>
    <cellStyle name="Финансовый 3 4 3" xfId="2092"/>
    <cellStyle name="Финансовый 3 5" xfId="1583"/>
    <cellStyle name="Финансовый 3 6" xfId="1584"/>
    <cellStyle name="Финансовый 3 7" xfId="1585"/>
    <cellStyle name="Финансовый 3 8" xfId="1586"/>
    <cellStyle name="Финансовый 30" xfId="2178"/>
    <cellStyle name="Финансовый 31" xfId="2176"/>
    <cellStyle name="Финансовый 32" xfId="2180"/>
    <cellStyle name="Финансовый 33" xfId="2179"/>
    <cellStyle name="Финансовый 34" xfId="2183"/>
    <cellStyle name="Финансовый 35" xfId="2184"/>
    <cellStyle name="Финансовый 4" xfId="212"/>
    <cellStyle name="Финансовый 4 2" xfId="1588"/>
    <cellStyle name="Финансовый 4 2 2" xfId="1819"/>
    <cellStyle name="Финансовый 4 3" xfId="1589"/>
    <cellStyle name="Финансовый 4 3 2" xfId="1820"/>
    <cellStyle name="Финансовый 4 4" xfId="1590"/>
    <cellStyle name="Финансовый 4 5" xfId="1591"/>
    <cellStyle name="Финансовый 4 6" xfId="1592"/>
    <cellStyle name="Финансовый 4 7" xfId="1593"/>
    <cellStyle name="Финансовый 4 7 2" xfId="1821"/>
    <cellStyle name="Финансовый 4 8" xfId="1818"/>
    <cellStyle name="Финансовый 4 9" xfId="1587"/>
    <cellStyle name="Финансовый 5" xfId="1594"/>
    <cellStyle name="Финансовый 5 2" xfId="1822"/>
    <cellStyle name="Финансовый 6" xfId="1595"/>
    <cellStyle name="Финансовый 7" xfId="1596"/>
    <cellStyle name="Финансовый 8" xfId="1597"/>
    <cellStyle name="Финансовый 9" xfId="1598"/>
    <cellStyle name="Фінансовий 2" xfId="213"/>
    <cellStyle name="Хороший 2" xfId="214"/>
    <cellStyle name="Хороший 2 2" xfId="1599"/>
    <cellStyle name="Хороший 2 3" xfId="1600"/>
    <cellStyle name="Хороший 2 4" xfId="1601"/>
    <cellStyle name="Хороший 3" xfId="1602"/>
    <cellStyle name="Хороший 4" xfId="1603"/>
    <cellStyle name="числовой" xfId="1604"/>
    <cellStyle name="Ю" xfId="1605"/>
    <cellStyle name="Ю-FreeSet_10" xfId="1606"/>
  </cellStyles>
  <dxfs count="5">
    <dxf>
      <font>
        <b/>
        <i val="0"/>
      </font>
      <fill>
        <patternFill>
          <bgColor rgb="FFFF0000"/>
        </patternFill>
      </fill>
    </dxf>
    <dxf>
      <font>
        <b/>
        <i val="0"/>
      </font>
      <fill>
        <patternFill>
          <bgColor rgb="FFFF0000"/>
        </patternFill>
      </fill>
    </dxf>
    <dxf>
      <font>
        <color theme="0"/>
      </font>
    </dxf>
    <dxf>
      <font>
        <b/>
        <i val="0"/>
      </font>
      <fill>
        <patternFill>
          <bgColor rgb="FFFF0000"/>
        </patternFill>
      </fill>
    </dxf>
    <dxf>
      <font>
        <b/>
        <i val="0"/>
      </font>
      <fill>
        <patternFill>
          <bgColor rgb="FFFF0000"/>
        </patternFill>
      </fill>
    </dxf>
  </dxfs>
  <tableStyles count="0" defaultTableStyle="TableStyleMedium2" defaultPivotStyle="PivotStyleMedium9"/>
  <colors>
    <mruColors>
      <color rgb="FF00FFFF"/>
      <color rgb="FFFF7C80"/>
      <color rgb="FFEC20C5"/>
      <color rgb="FFFFCC00"/>
      <color rgb="FF8F31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1052;&#1086;&#1080;%20&#1076;&#1086;&#1082;&#1091;&#1084;&#1077;&#1085;&#1090;&#1099;\PEV20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3 утв."/>
      <sheetName val="812 (2)"/>
      <sheetName val="812"/>
      <sheetName val="0"/>
      <sheetName val="1"/>
      <sheetName val="2"/>
      <sheetName val="2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3 утв_"/>
      <sheetName val="812 _2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tar ee 99"/>
      <sheetName val="1_Структура по елементах"/>
      <sheetName val="Inform"/>
      <sheetName val="Ini"/>
      <sheetName val="м_812"/>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v>0</v>
          </cell>
          <cell r="AJ207">
            <v>0</v>
          </cell>
          <cell r="AK207">
            <v>182.35</v>
          </cell>
          <cell r="AL207">
            <v>231.06</v>
          </cell>
          <cell r="AM207">
            <v>169.16</v>
          </cell>
          <cell r="AN207">
            <v>41.55</v>
          </cell>
          <cell r="AO207">
            <v>41.55</v>
          </cell>
          <cell r="AP207">
            <v>41.55</v>
          </cell>
          <cell r="AQ207">
            <v>0</v>
          </cell>
        </row>
        <row r="208">
          <cell r="S208">
            <v>168.1</v>
          </cell>
          <cell r="X208">
            <v>178.86</v>
          </cell>
          <cell r="Y208">
            <v>194.05</v>
          </cell>
          <cell r="Z208">
            <v>168.06</v>
          </cell>
          <cell r="AC208">
            <v>179.72</v>
          </cell>
          <cell r="AD208">
            <v>193.34</v>
          </cell>
          <cell r="AE208">
            <v>168.25</v>
          </cell>
          <cell r="AJ208">
            <v>0</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ow r="8">
          <cell r="AF8" t="str">
            <v>ЗАТВЕРДЖУЮ</v>
          </cell>
        </row>
      </sheetData>
      <sheetData sheetId="2" refreshError="1"/>
      <sheetData sheetId="3">
        <row r="8">
          <cell r="AF8" t="str">
            <v>ЗАТВЕРДЖУЮ</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8">
          <cell r="AF8" t="str">
            <v>ЗАТВЕРДЖУЮ</v>
          </cell>
        </row>
      </sheetData>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assump"/>
      <sheetName val="м_812"/>
      <sheetName val="СправСтатей"/>
      <sheetName val="СправСтатейРасхУК"/>
      <sheetName val="IAS Trial Balance"/>
      <sheetName val="DICTS"/>
      <sheetName val="Витрати 2014"/>
      <sheetName val="Години - 2014 (по месяцам)"/>
      <sheetName val="01.2014"/>
      <sheetName val="02.2014"/>
      <sheetName val="Отчет за смену - КЕМ 01.2014"/>
      <sheetName val="Справочник ЦФО"/>
      <sheetName val="справочник"/>
      <sheetName val="Протокол заседания 1"/>
      <sheetName val="tar ee 99"/>
      <sheetName val="Основн информ"/>
      <sheetName val="Dirs"/>
      <sheetName val="Total"/>
      <sheetName val="Setup"/>
      <sheetName val="Ф2"/>
      <sheetName val="МТР Газ України"/>
      <sheetName val="PEV20002"/>
      <sheetName val="KOEF"/>
      <sheetName val="PEV20002.xls"/>
      <sheetName val="факт"/>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Т/Е</v>
          </cell>
        </row>
        <row r="35">
          <cell r="AL35">
            <v>395</v>
          </cell>
        </row>
        <row r="36">
          <cell r="AL36">
            <v>336</v>
          </cell>
        </row>
        <row r="37">
          <cell r="AL37">
            <v>0</v>
          </cell>
        </row>
        <row r="39">
          <cell r="AL39">
            <v>0</v>
          </cell>
        </row>
        <row r="40">
          <cell r="AL40">
            <v>0</v>
          </cell>
        </row>
        <row r="41">
          <cell r="AL41">
            <v>395.6</v>
          </cell>
        </row>
        <row r="42">
          <cell r="P42" t="e">
            <v>#REF!</v>
          </cell>
          <cell r="AL42">
            <v>395.6</v>
          </cell>
        </row>
        <row r="43">
          <cell r="AL43">
            <v>1580</v>
          </cell>
        </row>
        <row r="44">
          <cell r="AL44">
            <v>0</v>
          </cell>
        </row>
        <row r="45">
          <cell r="AL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0</v>
          </cell>
          <cell r="G49" t="e">
            <v>#DIV/0!</v>
          </cell>
          <cell r="H49" t="e">
            <v>#DIV/0!</v>
          </cell>
          <cell r="P49">
            <v>401.6</v>
          </cell>
          <cell r="S49">
            <v>19500</v>
          </cell>
          <cell r="T49">
            <v>19500</v>
          </cell>
          <cell r="U49">
            <v>0</v>
          </cell>
          <cell r="X49">
            <v>24969</v>
          </cell>
          <cell r="Y49">
            <v>11255</v>
          </cell>
          <cell r="Z49">
            <v>13714</v>
          </cell>
          <cell r="AC49">
            <v>24028</v>
          </cell>
          <cell r="AD49">
            <v>11813</v>
          </cell>
          <cell r="AE49">
            <v>12215</v>
          </cell>
          <cell r="AF49">
            <v>468.8</v>
          </cell>
          <cell r="AG49">
            <v>469</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1424</v>
          </cell>
          <cell r="AL50">
            <v>158</v>
          </cell>
        </row>
        <row r="51">
          <cell r="F51">
            <v>0</v>
          </cell>
          <cell r="G51" t="e">
            <v>#DIV/0!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136175</v>
          </cell>
          <cell r="AL52">
            <v>136175</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836</v>
          </cell>
          <cell r="AL53">
            <v>836</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349815</v>
          </cell>
          <cell r="AL54">
            <v>349815</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270163</v>
          </cell>
          <cell r="AL55">
            <v>270163</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-79652</v>
          </cell>
          <cell r="AL56">
            <v>-79652</v>
          </cell>
        </row>
        <row r="57">
          <cell r="F57">
            <v>0</v>
          </cell>
          <cell r="G57">
            <v>0</v>
          </cell>
          <cell r="H57">
            <v>0</v>
          </cell>
          <cell r="T57">
            <v>0</v>
          </cell>
          <cell r="U57">
            <v>0</v>
          </cell>
          <cell r="AF57">
            <v>0</v>
          </cell>
          <cell r="AH57">
            <v>0</v>
          </cell>
          <cell r="AK57">
            <v>0</v>
          </cell>
          <cell r="AL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row>
        <row r="64">
          <cell r="G64">
            <v>0</v>
          </cell>
          <cell r="T64">
            <v>21</v>
          </cell>
          <cell r="U64">
            <v>109</v>
          </cell>
          <cell r="AH64">
            <v>0</v>
          </cell>
          <cell r="AI64">
            <v>0</v>
          </cell>
          <cell r="AJ64">
            <v>0</v>
          </cell>
          <cell r="AK64">
            <v>0</v>
          </cell>
        </row>
        <row r="65">
          <cell r="F65">
            <v>0</v>
          </cell>
          <cell r="G65" t="e">
            <v>#DIV/0!</v>
          </cell>
          <cell r="H65" t="e">
            <v>#DIV/0!</v>
          </cell>
          <cell r="P65">
            <v>627.20000000000005</v>
          </cell>
          <cell r="S65">
            <v>0</v>
          </cell>
          <cell r="T65">
            <v>0</v>
          </cell>
          <cell r="U65">
            <v>0</v>
          </cell>
          <cell r="X65">
            <v>0</v>
          </cell>
          <cell r="Y65">
            <v>0</v>
          </cell>
          <cell r="Z65">
            <v>0</v>
          </cell>
          <cell r="AC65">
            <v>0</v>
          </cell>
          <cell r="AD65">
            <v>0</v>
          </cell>
          <cell r="AE65">
            <v>0</v>
          </cell>
          <cell r="AF65">
            <v>444.2</v>
          </cell>
          <cell r="AG65">
            <v>367.2</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row>
        <row r="67">
          <cell r="F67">
            <v>0</v>
          </cell>
          <cell r="G67" t="e">
            <v>#DIV/0!</v>
          </cell>
          <cell r="H67" t="e">
            <v>#DIV/0!</v>
          </cell>
          <cell r="P67">
            <v>-41.200000000000045</v>
          </cell>
          <cell r="S67">
            <v>-70.599999999999909</v>
          </cell>
          <cell r="T67">
            <v>0</v>
          </cell>
          <cell r="U67">
            <v>0</v>
          </cell>
          <cell r="X67">
            <v>576.79999999999995</v>
          </cell>
          <cell r="Y67">
            <v>233</v>
          </cell>
          <cell r="Z67">
            <v>519</v>
          </cell>
          <cell r="AC67">
            <v>574.79999999999995</v>
          </cell>
          <cell r="AD67">
            <v>240</v>
          </cell>
          <cell r="AE67">
            <v>494</v>
          </cell>
          <cell r="AF67">
            <v>0</v>
          </cell>
          <cell r="AG67">
            <v>170.8</v>
          </cell>
          <cell r="AH67">
            <v>0</v>
          </cell>
          <cell r="AI67">
            <v>0</v>
          </cell>
          <cell r="AJ67">
            <v>0</v>
          </cell>
          <cell r="AK67">
            <v>1220.5999999999999</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136175</v>
          </cell>
          <cell r="AL68">
            <v>136175</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836</v>
          </cell>
          <cell r="AL69">
            <v>836</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349815</v>
          </cell>
          <cell r="AL70">
            <v>349815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270163</v>
          </cell>
          <cell r="AL71">
            <v>270163</v>
          </cell>
        </row>
        <row r="72">
          <cell r="F72">
            <v>0</v>
          </cell>
          <cell r="G72">
            <v>0</v>
          </cell>
          <cell r="X72">
            <v>0</v>
          </cell>
          <cell r="AC72">
            <v>0</v>
          </cell>
          <cell r="AF72">
            <v>0</v>
          </cell>
          <cell r="AG72">
            <v>0</v>
          </cell>
          <cell r="AH72">
            <v>0</v>
          </cell>
          <cell r="AK72">
            <v>-79652</v>
          </cell>
          <cell r="AL72">
            <v>-79652</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row>
        <row r="74">
          <cell r="G74">
            <v>0</v>
          </cell>
          <cell r="P74">
            <v>0</v>
          </cell>
          <cell r="S74">
            <v>0</v>
          </cell>
          <cell r="X74">
            <v>0</v>
          </cell>
          <cell r="Z74">
            <v>0</v>
          </cell>
          <cell r="AC74">
            <v>0</v>
          </cell>
          <cell r="AD74">
            <v>0</v>
          </cell>
          <cell r="AE74">
            <v>0</v>
          </cell>
          <cell r="AH74">
            <v>0</v>
          </cell>
          <cell r="AK74">
            <v>0</v>
          </cell>
          <cell r="AL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row>
        <row r="76">
          <cell r="F76">
            <v>105</v>
          </cell>
          <cell r="G76">
            <v>23</v>
          </cell>
          <cell r="H76">
            <v>82</v>
          </cell>
          <cell r="T76">
            <v>0</v>
          </cell>
          <cell r="U76">
            <v>0</v>
          </cell>
          <cell r="Y76">
            <v>0</v>
          </cell>
          <cell r="Z76">
            <v>0</v>
          </cell>
          <cell r="AE76">
            <v>0</v>
          </cell>
          <cell r="AH76">
            <v>0</v>
          </cell>
          <cell r="AK76">
            <v>105</v>
          </cell>
          <cell r="AL76">
            <v>23</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row>
        <row r="79">
          <cell r="H79">
            <v>0</v>
          </cell>
          <cell r="S79">
            <v>0</v>
          </cell>
          <cell r="AK79">
            <v>363.66666666666663</v>
          </cell>
          <cell r="AL79">
            <v>158</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row>
        <row r="82">
          <cell r="H82">
            <v>0</v>
          </cell>
          <cell r="Y82">
            <v>0</v>
          </cell>
          <cell r="Z82">
            <v>0</v>
          </cell>
          <cell r="AK82">
            <v>0</v>
          </cell>
          <cell r="AL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row>
        <row r="86">
          <cell r="AL86">
            <v>21837.195939509984</v>
          </cell>
        </row>
        <row r="87">
          <cell r="F87">
            <v>11292</v>
          </cell>
          <cell r="G87">
            <v>11292</v>
          </cell>
          <cell r="AK87">
            <v>11292</v>
          </cell>
          <cell r="AL87">
            <v>11292</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row>
        <row r="89">
          <cell r="F89">
            <v>0</v>
          </cell>
          <cell r="G89">
            <v>0</v>
          </cell>
          <cell r="H89">
            <v>0</v>
          </cell>
          <cell r="AH89">
            <v>0</v>
          </cell>
        </row>
        <row r="90">
          <cell r="F90">
            <v>1390</v>
          </cell>
          <cell r="G90">
            <v>810</v>
          </cell>
          <cell r="H90">
            <v>580</v>
          </cell>
          <cell r="AH90">
            <v>0</v>
          </cell>
          <cell r="AK90">
            <v>1390</v>
          </cell>
          <cell r="AL90">
            <v>810</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row>
        <row r="131">
          <cell r="AK131">
            <v>1706.6864545454591</v>
          </cell>
        </row>
        <row r="134">
          <cell r="AK134">
            <v>56002</v>
          </cell>
        </row>
        <row r="135">
          <cell r="AK135">
            <v>-7447.9201558602144</v>
          </cell>
        </row>
        <row r="136">
          <cell r="AK136">
            <v>35.44</v>
          </cell>
        </row>
        <row r="137">
          <cell r="AK137">
            <v>40.159999999999997</v>
          </cell>
        </row>
        <row r="138">
          <cell r="AK138">
            <v>0</v>
          </cell>
        </row>
        <row r="140">
          <cell r="AK140">
            <v>10.96</v>
          </cell>
        </row>
        <row r="142">
          <cell r="AJ142">
            <v>0</v>
          </cell>
          <cell r="AK142">
            <v>8.6199999999999992</v>
          </cell>
        </row>
        <row r="143">
          <cell r="AK143">
            <v>43363</v>
          </cell>
          <cell r="AL143">
            <v>43363</v>
          </cell>
        </row>
        <row r="145">
          <cell r="AJ145">
            <v>300</v>
          </cell>
        </row>
        <row r="146">
          <cell r="AK146">
            <v>15283.523809523811</v>
          </cell>
          <cell r="AL146">
            <v>-34114.374995654944</v>
          </cell>
        </row>
        <row r="147">
          <cell r="S147">
            <v>0</v>
          </cell>
          <cell r="AK147">
            <v>865.25</v>
          </cell>
        </row>
        <row r="149">
          <cell r="AJ149">
            <v>0</v>
          </cell>
          <cell r="AK149">
            <v>99365</v>
          </cell>
          <cell r="AL149">
            <v>43363</v>
          </cell>
        </row>
        <row r="150">
          <cell r="AK150">
            <v>0</v>
          </cell>
        </row>
        <row r="151">
          <cell r="AK151">
            <v>102388</v>
          </cell>
          <cell r="AL151">
            <v>46386</v>
          </cell>
        </row>
        <row r="152">
          <cell r="AK152">
            <v>0</v>
          </cell>
        </row>
        <row r="153">
          <cell r="AK153">
            <v>5.8</v>
          </cell>
          <cell r="AL153">
            <v>36</v>
          </cell>
        </row>
        <row r="154">
          <cell r="AK154">
            <v>15.66507889570549</v>
          </cell>
          <cell r="AL154">
            <v>-100</v>
          </cell>
        </row>
        <row r="155">
          <cell r="AL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row>
        <row r="188">
          <cell r="S188">
            <v>101.3</v>
          </cell>
          <cell r="X188">
            <v>116.9</v>
          </cell>
          <cell r="AC188">
            <v>111.7</v>
          </cell>
          <cell r="AK188">
            <v>329.90000000000003</v>
          </cell>
        </row>
        <row r="189">
          <cell r="P189">
            <v>0</v>
          </cell>
          <cell r="S189">
            <v>116</v>
          </cell>
          <cell r="X189">
            <v>133.9</v>
          </cell>
          <cell r="AC189">
            <v>127.8</v>
          </cell>
          <cell r="AK189">
            <v>377.7</v>
          </cell>
        </row>
        <row r="190">
          <cell r="P190">
            <v>0</v>
          </cell>
          <cell r="S190">
            <v>0</v>
          </cell>
          <cell r="X190">
            <v>0</v>
          </cell>
          <cell r="AC190">
            <v>0</v>
          </cell>
          <cell r="AK190">
            <v>194.5</v>
          </cell>
        </row>
        <row r="191">
          <cell r="P191">
            <v>0</v>
          </cell>
          <cell r="S191">
            <v>192.5</v>
          </cell>
          <cell r="X191">
            <v>192.5</v>
          </cell>
          <cell r="AC191">
            <v>192.5</v>
          </cell>
          <cell r="AK191">
            <v>192.5</v>
          </cell>
        </row>
        <row r="192">
          <cell r="S192">
            <v>19500</v>
          </cell>
          <cell r="X192">
            <v>22503</v>
          </cell>
          <cell r="AC192">
            <v>21502</v>
          </cell>
          <cell r="AK192">
            <v>63506</v>
          </cell>
        </row>
        <row r="193">
          <cell r="X193">
            <v>0</v>
          </cell>
          <cell r="AC193">
            <v>0</v>
          </cell>
          <cell r="AK193">
            <v>63505</v>
          </cell>
        </row>
        <row r="194">
          <cell r="X194">
            <v>0</v>
          </cell>
          <cell r="AC194">
            <v>0</v>
          </cell>
          <cell r="AK194">
            <v>0</v>
          </cell>
        </row>
        <row r="195">
          <cell r="X195">
            <v>0</v>
          </cell>
          <cell r="AC195">
            <v>0</v>
          </cell>
          <cell r="AK195">
            <v>0</v>
          </cell>
        </row>
        <row r="196">
          <cell r="X196">
            <v>82.5</v>
          </cell>
          <cell r="AC196">
            <v>82.5</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row>
        <row r="200">
          <cell r="X200">
            <v>4.0999999999999996</v>
          </cell>
          <cell r="AC200">
            <v>4.2</v>
          </cell>
          <cell r="AK200">
            <v>8.3000000000000007</v>
          </cell>
        </row>
        <row r="201">
          <cell r="F201">
            <v>75</v>
          </cell>
          <cell r="P201">
            <v>75</v>
          </cell>
          <cell r="X201">
            <v>5.7</v>
          </cell>
          <cell r="AC201">
            <v>5.9</v>
          </cell>
          <cell r="AJ201">
            <v>0</v>
          </cell>
          <cell r="AK201">
            <v>11.600000000000001</v>
          </cell>
        </row>
        <row r="202">
          <cell r="F202">
            <v>75</v>
          </cell>
          <cell r="S202">
            <v>385</v>
          </cell>
          <cell r="X202">
            <v>385</v>
          </cell>
          <cell r="AC202">
            <v>385</v>
          </cell>
          <cell r="AJ202">
            <v>0</v>
          </cell>
          <cell r="AK202">
            <v>385</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S205">
            <v>111.9</v>
          </cell>
          <cell r="X205">
            <v>121</v>
          </cell>
          <cell r="Y205">
            <v>37.5</v>
          </cell>
          <cell r="Z205">
            <v>83.5</v>
          </cell>
          <cell r="AC205">
            <v>106.4</v>
          </cell>
          <cell r="AD205">
            <v>34.799999999999997</v>
          </cell>
          <cell r="AE205">
            <v>71.600000000000009</v>
          </cell>
          <cell r="AK205">
            <v>4992</v>
          </cell>
          <cell r="AL205">
            <v>72.3</v>
          </cell>
        </row>
        <row r="206">
          <cell r="S206">
            <v>116</v>
          </cell>
          <cell r="X206">
            <v>139.6</v>
          </cell>
          <cell r="Y206">
            <v>58</v>
          </cell>
          <cell r="Z206">
            <v>81.600000000000009</v>
          </cell>
          <cell r="AA206">
            <v>14133.90243902439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I207">
            <v>0</v>
          </cell>
          <cell r="AJ207">
            <v>0</v>
          </cell>
          <cell r="AK207">
            <v>68498</v>
          </cell>
          <cell r="AL207">
            <v>45429</v>
          </cell>
        </row>
        <row r="208">
          <cell r="S208">
            <v>168.1</v>
          </cell>
          <cell r="X208">
            <v>178.86</v>
          </cell>
          <cell r="Y208">
            <v>194.05</v>
          </cell>
          <cell r="Z208">
            <v>168.06</v>
          </cell>
          <cell r="AC208">
            <v>179.72</v>
          </cell>
          <cell r="AD208">
            <v>193.34</v>
          </cell>
          <cell r="AE208">
            <v>168.25</v>
          </cell>
          <cell r="AJ208">
            <v>0</v>
          </cell>
          <cell r="AK208">
            <v>175.95</v>
          </cell>
          <cell r="AL208">
            <v>168.13</v>
          </cell>
        </row>
        <row r="209">
          <cell r="X209">
            <v>22509</v>
          </cell>
          <cell r="AC209">
            <v>20437</v>
          </cell>
          <cell r="AK209">
            <v>61870</v>
          </cell>
          <cell r="AL209" t="e">
            <v>#REF!</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t="str">
            <v>ВИКОН.ДИР.</v>
          </cell>
          <cell r="G259" t="str">
            <v>АПАРАТ ЕЛЕКТРО</v>
          </cell>
          <cell r="H259" t="str">
            <v>АПАРАТ ТЕПЛО</v>
          </cell>
          <cell r="P259" t="str">
            <v>КМ</v>
          </cell>
          <cell r="Q259" t="str">
            <v>ТМ</v>
          </cell>
          <cell r="R259">
            <v>0</v>
          </cell>
          <cell r="S259" t="str">
            <v>КТМ</v>
          </cell>
          <cell r="T259" t="str">
            <v>ВИРОБН</v>
          </cell>
          <cell r="U259" t="str">
            <v>ПЕРЕД</v>
          </cell>
          <cell r="V259">
            <v>0</v>
          </cell>
          <cell r="W259">
            <v>0</v>
          </cell>
          <cell r="X259" t="str">
            <v>ТЕЦ-5 ВСЬОГО</v>
          </cell>
          <cell r="Y259" t="str">
            <v>Е/Е</v>
          </cell>
          <cell r="Z259" t="str">
            <v xml:space="preserve"> Т/Е</v>
          </cell>
          <cell r="AA259">
            <v>0</v>
          </cell>
          <cell r="AB259">
            <v>0</v>
          </cell>
          <cell r="AC259" t="str">
            <v>ТЕЦ-6 ВСЬОГО</v>
          </cell>
          <cell r="AD259" t="str">
            <v>Е/Е</v>
          </cell>
          <cell r="AE259" t="str">
            <v xml:space="preserve"> Т/Е</v>
          </cell>
          <cell r="AF259" t="str">
            <v>ТРМ ВСЬОГО</v>
          </cell>
          <cell r="AG259" t="str">
            <v>ТРМ  АК КЕ</v>
          </cell>
          <cell r="AH259" t="str">
            <v>ТРМ СТОР</v>
          </cell>
          <cell r="AI259">
            <v>850.10909090909092</v>
          </cell>
          <cell r="AJ259" t="str">
            <v>ДОП.ВИР. СТ.ОРГ.</v>
          </cell>
          <cell r="AK259" t="str">
            <v>АК КЕ осн.вир.</v>
          </cell>
          <cell r="AL259" t="str">
            <v xml:space="preserve"> Т/Е</v>
          </cell>
        </row>
        <row r="260">
          <cell r="F260">
            <v>0</v>
          </cell>
          <cell r="G260">
            <v>1354</v>
          </cell>
          <cell r="H260">
            <v>2522.6333333333332</v>
          </cell>
          <cell r="P260">
            <v>0</v>
          </cell>
          <cell r="S260">
            <v>0</v>
          </cell>
          <cell r="T260">
            <v>3361.1583636363644</v>
          </cell>
          <cell r="U260">
            <v>392.98709090909097</v>
          </cell>
          <cell r="X260">
            <v>0</v>
          </cell>
          <cell r="Y260">
            <v>342</v>
          </cell>
          <cell r="Z260">
            <v>760.63636363636419</v>
          </cell>
          <cell r="AC260">
            <v>0</v>
          </cell>
          <cell r="AD260">
            <v>31</v>
          </cell>
          <cell r="AE260">
            <v>57</v>
          </cell>
          <cell r="AF260">
            <v>0</v>
          </cell>
          <cell r="AG260">
            <v>0</v>
          </cell>
          <cell r="AH260">
            <v>0</v>
          </cell>
          <cell r="AI260">
            <v>571.20000000000005</v>
          </cell>
          <cell r="AJ260">
            <v>7599</v>
          </cell>
          <cell r="AK260">
            <v>0</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P270">
            <v>0</v>
          </cell>
          <cell r="S270">
            <v>0</v>
          </cell>
          <cell r="X270">
            <v>0</v>
          </cell>
          <cell r="AC270">
            <v>0</v>
          </cell>
          <cell r="AF270">
            <v>0</v>
          </cell>
          <cell r="AG270">
            <v>0</v>
          </cell>
          <cell r="AH270">
            <v>0</v>
          </cell>
          <cell r="AI270">
            <v>0</v>
          </cell>
          <cell r="AK270">
            <v>0</v>
          </cell>
        </row>
        <row r="271">
          <cell r="F271">
            <v>3500</v>
          </cell>
          <cell r="AK271">
            <v>3500</v>
          </cell>
        </row>
        <row r="272">
          <cell r="F272">
            <v>212804</v>
          </cell>
          <cell r="P272">
            <v>0</v>
          </cell>
          <cell r="S272">
            <v>0</v>
          </cell>
          <cell r="X272">
            <v>0</v>
          </cell>
          <cell r="AC272">
            <v>0</v>
          </cell>
          <cell r="AF272">
            <v>0</v>
          </cell>
          <cell r="AG272">
            <v>0</v>
          </cell>
          <cell r="AH272">
            <v>0</v>
          </cell>
          <cell r="AI272">
            <v>0</v>
          </cell>
          <cell r="AK272">
            <v>212804</v>
          </cell>
        </row>
        <row r="273">
          <cell r="F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K273">
            <v>0</v>
          </cell>
        </row>
        <row r="274">
          <cell r="F274">
            <v>0</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0</v>
          </cell>
        </row>
        <row r="275">
          <cell r="F275">
            <v>0</v>
          </cell>
          <cell r="G275">
            <v>84</v>
          </cell>
          <cell r="H275">
            <v>300</v>
          </cell>
          <cell r="P275">
            <v>0</v>
          </cell>
          <cell r="S275">
            <v>0</v>
          </cell>
          <cell r="T275">
            <v>625.85363636363627</v>
          </cell>
          <cell r="U275">
            <v>650.41909090909098</v>
          </cell>
          <cell r="X275">
            <v>0</v>
          </cell>
          <cell r="Y275">
            <v>117</v>
          </cell>
          <cell r="Z275">
            <v>257.81818181818181</v>
          </cell>
          <cell r="AC275">
            <v>0</v>
          </cell>
          <cell r="AD275">
            <v>108</v>
          </cell>
          <cell r="AE275">
            <v>224</v>
          </cell>
          <cell r="AF275">
            <v>0</v>
          </cell>
          <cell r="AG275">
            <v>0</v>
          </cell>
          <cell r="AH275">
            <v>0</v>
          </cell>
          <cell r="AI275">
            <v>278.90909090909088</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v>0</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I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v>0</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Q282">
            <v>0</v>
          </cell>
          <cell r="R282">
            <v>0</v>
          </cell>
          <cell r="S282" t="e">
            <v>#REF!</v>
          </cell>
          <cell r="T282">
            <v>0</v>
          </cell>
          <cell r="U282">
            <v>0</v>
          </cell>
          <cell r="V282">
            <v>0</v>
          </cell>
          <cell r="W282">
            <v>0</v>
          </cell>
          <cell r="X282" t="e">
            <v>#REF!</v>
          </cell>
          <cell r="Y282">
            <v>0</v>
          </cell>
          <cell r="Z282">
            <v>0</v>
          </cell>
          <cell r="AA282">
            <v>0</v>
          </cell>
          <cell r="AB282">
            <v>0</v>
          </cell>
          <cell r="AC282" t="e">
            <v>#REF!</v>
          </cell>
          <cell r="AD282">
            <v>0</v>
          </cell>
          <cell r="AE282">
            <v>0</v>
          </cell>
          <cell r="AF282" t="e">
            <v>#REF!</v>
          </cell>
          <cell r="AG282" t="e">
            <v>#REF!</v>
          </cell>
          <cell r="AH282" t="e">
            <v>#REF!</v>
          </cell>
          <cell r="AI282">
            <v>0</v>
          </cell>
          <cell r="AK282" t="e">
            <v>#REF!</v>
          </cell>
        </row>
        <row r="283">
          <cell r="F283">
            <v>60</v>
          </cell>
          <cell r="P283">
            <v>370</v>
          </cell>
          <cell r="S283">
            <v>480</v>
          </cell>
          <cell r="X283">
            <v>100</v>
          </cell>
          <cell r="AC283">
            <v>100</v>
          </cell>
          <cell r="AF283">
            <v>0</v>
          </cell>
          <cell r="AG283">
            <v>0</v>
          </cell>
          <cell r="AH283">
            <v>0</v>
          </cell>
          <cell r="AI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I286">
            <v>0</v>
          </cell>
          <cell r="AK286" t="e">
            <v>#REF!</v>
          </cell>
        </row>
        <row r="287">
          <cell r="F287">
            <v>0</v>
          </cell>
          <cell r="P287">
            <v>0</v>
          </cell>
          <cell r="Q287">
            <v>0</v>
          </cell>
          <cell r="R287">
            <v>0</v>
          </cell>
          <cell r="S287">
            <v>0</v>
          </cell>
          <cell r="T287">
            <v>-642.65363636363622</v>
          </cell>
          <cell r="U287">
            <v>-650.41909090909098</v>
          </cell>
          <cell r="V287">
            <v>0</v>
          </cell>
          <cell r="W287">
            <v>0</v>
          </cell>
          <cell r="X287">
            <v>0</v>
          </cell>
          <cell r="Y287">
            <v>-358</v>
          </cell>
          <cell r="Z287">
            <v>-794.41818181818189</v>
          </cell>
          <cell r="AA287">
            <v>0</v>
          </cell>
          <cell r="AB287">
            <v>0</v>
          </cell>
          <cell r="AC287">
            <v>0</v>
          </cell>
          <cell r="AD287">
            <v>-112</v>
          </cell>
          <cell r="AE287">
            <v>-231.2</v>
          </cell>
          <cell r="AF287">
            <v>0</v>
          </cell>
          <cell r="AG287">
            <v>0</v>
          </cell>
          <cell r="AH287">
            <v>0</v>
          </cell>
          <cell r="AI287">
            <v>-278.90909090909088</v>
          </cell>
          <cell r="AK287">
            <v>0</v>
          </cell>
        </row>
        <row r="288">
          <cell r="AK288">
            <v>0</v>
          </cell>
        </row>
        <row r="289">
          <cell r="F289">
            <v>2621.6333333333337</v>
          </cell>
          <cell r="P289">
            <v>1520.8</v>
          </cell>
          <cell r="Q289">
            <v>0</v>
          </cell>
          <cell r="R289">
            <v>0</v>
          </cell>
          <cell r="S289">
            <v>250</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0</v>
          </cell>
          <cell r="AI289">
            <v>625.6</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v>118.4</v>
          </cell>
          <cell r="AK290" t="e">
            <v>#REF!</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I292">
            <v>0</v>
          </cell>
          <cell r="AK292" t="e">
            <v>#REF!</v>
          </cell>
        </row>
        <row r="293">
          <cell r="F293">
            <v>0</v>
          </cell>
          <cell r="P293">
            <v>-370</v>
          </cell>
          <cell r="S293">
            <v>-730</v>
          </cell>
          <cell r="X293">
            <v>-100</v>
          </cell>
          <cell r="AC293">
            <v>-100</v>
          </cell>
          <cell r="AF293">
            <v>0</v>
          </cell>
          <cell r="AG293">
            <v>0</v>
          </cell>
          <cell r="AH293">
            <v>0</v>
          </cell>
          <cell r="AI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507.20000000000005</v>
          </cell>
          <cell r="AK294">
            <v>0</v>
          </cell>
        </row>
        <row r="295">
          <cell r="F295">
            <v>0</v>
          </cell>
          <cell r="P295">
            <v>0</v>
          </cell>
          <cell r="S295">
            <v>0</v>
          </cell>
          <cell r="X295">
            <v>0</v>
          </cell>
          <cell r="AC295">
            <v>0</v>
          </cell>
          <cell r="AF295">
            <v>0</v>
          </cell>
          <cell r="AG295">
            <v>0</v>
          </cell>
          <cell r="AH295">
            <v>0</v>
          </cell>
          <cell r="AI295">
            <v>0</v>
          </cell>
          <cell r="AK295">
            <v>0</v>
          </cell>
        </row>
        <row r="296">
          <cell r="F296">
            <v>0</v>
          </cell>
          <cell r="P296">
            <v>0</v>
          </cell>
          <cell r="S296">
            <v>0</v>
          </cell>
          <cell r="X296">
            <v>0</v>
          </cell>
          <cell r="AC296">
            <v>0</v>
          </cell>
          <cell r="AF296">
            <v>0</v>
          </cell>
          <cell r="AG296">
            <v>0</v>
          </cell>
          <cell r="AH296">
            <v>0</v>
          </cell>
          <cell r="AI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I297">
            <v>507.20000000000005</v>
          </cell>
          <cell r="AK297" t="e">
            <v>#REF!</v>
          </cell>
        </row>
        <row r="298">
          <cell r="F298" t="e">
            <v>#REF!</v>
          </cell>
          <cell r="P298" t="e">
            <v>#REF!</v>
          </cell>
          <cell r="S298" t="e">
            <v>#REF!</v>
          </cell>
          <cell r="X298" t="e">
            <v>#REF!</v>
          </cell>
          <cell r="AC298" t="e">
            <v>#REF!</v>
          </cell>
          <cell r="AF298" t="e">
            <v>#REF!</v>
          </cell>
          <cell r="AG298" t="e">
            <v>#REF!</v>
          </cell>
          <cell r="AH298" t="e">
            <v>#REF!</v>
          </cell>
          <cell r="AI298">
            <v>0</v>
          </cell>
          <cell r="AK298" t="e">
            <v>#REF!</v>
          </cell>
        </row>
        <row r="299">
          <cell r="F299" t="e">
            <v>#REF!</v>
          </cell>
          <cell r="P299" t="e">
            <v>#REF!</v>
          </cell>
          <cell r="S299" t="e">
            <v>#REF!</v>
          </cell>
          <cell r="X299" t="e">
            <v>#REF!</v>
          </cell>
          <cell r="AC299" t="e">
            <v>#REF!</v>
          </cell>
          <cell r="AF299" t="e">
            <v>#REF!</v>
          </cell>
          <cell r="AG299" t="e">
            <v>#REF!</v>
          </cell>
          <cell r="AH299" t="e">
            <v>#REF!</v>
          </cell>
          <cell r="AI299">
            <v>0</v>
          </cell>
          <cell r="AK299" t="e">
            <v>#REF!</v>
          </cell>
        </row>
        <row r="300">
          <cell r="F300">
            <v>0</v>
          </cell>
          <cell r="P300">
            <v>0</v>
          </cell>
          <cell r="Q300">
            <v>0</v>
          </cell>
          <cell r="R300">
            <v>0</v>
          </cell>
          <cell r="S300">
            <v>0</v>
          </cell>
          <cell r="T300">
            <v>-642.65363636363622</v>
          </cell>
          <cell r="U300">
            <v>-650.41909090909098</v>
          </cell>
          <cell r="V300">
            <v>0</v>
          </cell>
          <cell r="W300">
            <v>0</v>
          </cell>
          <cell r="X300">
            <v>0</v>
          </cell>
          <cell r="Y300">
            <v>-358</v>
          </cell>
          <cell r="Z300">
            <v>-794.41818181818189</v>
          </cell>
          <cell r="AA300">
            <v>0</v>
          </cell>
          <cell r="AB300">
            <v>0</v>
          </cell>
          <cell r="AC300">
            <v>0</v>
          </cell>
          <cell r="AD300">
            <v>-112</v>
          </cell>
          <cell r="AE300">
            <v>-231.2</v>
          </cell>
          <cell r="AF300">
            <v>0</v>
          </cell>
          <cell r="AG300">
            <v>0</v>
          </cell>
          <cell r="AH300">
            <v>0</v>
          </cell>
          <cell r="AI300">
            <v>-278.90909090909088</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G303">
            <v>0</v>
          </cell>
          <cell r="H303">
            <v>0</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I306">
            <v>0</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-278.90909090909088</v>
          </cell>
          <cell r="AK308">
            <v>0</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F312">
            <v>8992</v>
          </cell>
          <cell r="AK312">
            <v>0</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row>
        <row r="329">
          <cell r="F329">
            <v>103</v>
          </cell>
          <cell r="P329">
            <v>198</v>
          </cell>
          <cell r="S329">
            <v>460</v>
          </cell>
          <cell r="X329">
            <v>178</v>
          </cell>
          <cell r="AC329">
            <v>146</v>
          </cell>
          <cell r="AF329">
            <v>393</v>
          </cell>
          <cell r="AG329">
            <v>373</v>
          </cell>
          <cell r="AH329">
            <v>20</v>
          </cell>
          <cell r="AI329">
            <v>76</v>
          </cell>
          <cell r="AK329">
            <v>1570</v>
          </cell>
        </row>
        <row r="330">
          <cell r="AJ330">
            <v>36</v>
          </cell>
          <cell r="AK330">
            <v>10408.151428571429</v>
          </cell>
        </row>
        <row r="331">
          <cell r="AJ331">
            <v>2455</v>
          </cell>
          <cell r="AK331">
            <v>0</v>
          </cell>
          <cell r="AL331">
            <v>0</v>
          </cell>
        </row>
        <row r="332">
          <cell r="F332">
            <v>0</v>
          </cell>
          <cell r="P332">
            <v>0</v>
          </cell>
          <cell r="S332">
            <v>0</v>
          </cell>
          <cell r="X332">
            <v>0</v>
          </cell>
          <cell r="AC332">
            <v>0</v>
          </cell>
          <cell r="AF332">
            <v>0</v>
          </cell>
          <cell r="AG332">
            <v>0</v>
          </cell>
          <cell r="AH332">
            <v>0</v>
          </cell>
          <cell r="AJ332">
            <v>36</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P352">
            <v>225</v>
          </cell>
          <cell r="S352">
            <v>296</v>
          </cell>
          <cell r="X352">
            <v>56</v>
          </cell>
          <cell r="AC352">
            <v>95</v>
          </cell>
          <cell r="AF352">
            <v>317.8</v>
          </cell>
          <cell r="AG352">
            <v>317.8</v>
          </cell>
          <cell r="AH352">
            <v>0</v>
          </cell>
          <cell r="AK352">
            <v>0</v>
          </cell>
          <cell r="AL352">
            <v>0</v>
          </cell>
        </row>
        <row r="353">
          <cell r="AK353" t="e">
            <v>#REF!</v>
          </cell>
          <cell r="AL353" t="e">
            <v>#REF!</v>
          </cell>
        </row>
        <row r="354">
          <cell r="F354">
            <v>0</v>
          </cell>
          <cell r="P354">
            <v>0</v>
          </cell>
          <cell r="S354">
            <v>0</v>
          </cell>
          <cell r="X354">
            <v>0</v>
          </cell>
          <cell r="AC354">
            <v>0</v>
          </cell>
          <cell r="AF354">
            <v>0</v>
          </cell>
          <cell r="AG354">
            <v>0</v>
          </cell>
          <cell r="AH354">
            <v>0</v>
          </cell>
          <cell r="AI354">
            <v>0</v>
          </cell>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J358">
            <v>-2491</v>
          </cell>
          <cell r="AK358">
            <v>0</v>
          </cell>
          <cell r="AL358">
            <v>0</v>
          </cell>
        </row>
        <row r="359">
          <cell r="AK359">
            <v>0</v>
          </cell>
          <cell r="AL359">
            <v>0</v>
          </cell>
        </row>
        <row r="360">
          <cell r="AK360">
            <v>0</v>
          </cell>
          <cell r="AL360">
            <v>0</v>
          </cell>
        </row>
        <row r="361">
          <cell r="AJ361">
            <v>-2491</v>
          </cell>
          <cell r="AK361" t="e">
            <v>#REF!</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t="str">
            <v>лютий</v>
          </cell>
          <cell r="G386">
            <v>35</v>
          </cell>
          <cell r="H386">
            <v>35</v>
          </cell>
          <cell r="P386" t="str">
            <v>лютий</v>
          </cell>
          <cell r="S386">
            <v>14.333333333333332</v>
          </cell>
          <cell r="X386" t="str">
            <v>лютий</v>
          </cell>
          <cell r="Y386">
            <v>56</v>
          </cell>
          <cell r="Z386">
            <v>56</v>
          </cell>
          <cell r="AC386" t="str">
            <v>лютий</v>
          </cell>
          <cell r="AD386">
            <v>106</v>
          </cell>
          <cell r="AE386">
            <v>105</v>
          </cell>
          <cell r="AK386">
            <v>735.30000000000018</v>
          </cell>
          <cell r="AL386">
            <v>305.73333333333335</v>
          </cell>
        </row>
        <row r="387">
          <cell r="F387" t="str">
            <v>АППАРАТ</v>
          </cell>
          <cell r="G387">
            <v>6</v>
          </cell>
          <cell r="P387" t="str">
            <v>ККМ</v>
          </cell>
          <cell r="X387" t="str">
            <v>ТЕЦ5</v>
          </cell>
          <cell r="Y387">
            <v>0</v>
          </cell>
          <cell r="AC387" t="str">
            <v>ТЕЦ6</v>
          </cell>
          <cell r="AD387">
            <v>1</v>
          </cell>
          <cell r="AK387" t="str">
            <v>АК "КЕ"</v>
          </cell>
          <cell r="AL387">
            <v>10</v>
          </cell>
        </row>
        <row r="388">
          <cell r="F388" t="str">
            <v>ПЛАН</v>
          </cell>
          <cell r="G388">
            <v>0</v>
          </cell>
          <cell r="P388" t="str">
            <v>ПЛАН</v>
          </cell>
          <cell r="X388" t="str">
            <v>ПЛАН</v>
          </cell>
          <cell r="Y388">
            <v>45</v>
          </cell>
          <cell r="AC388" t="str">
            <v>ПЛАН</v>
          </cell>
          <cell r="AD388">
            <v>92</v>
          </cell>
          <cell r="AK388" t="str">
            <v>ПЛАН</v>
          </cell>
          <cell r="AL388">
            <v>137.66666666666666</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cell r="AL390">
            <v>8</v>
          </cell>
        </row>
        <row r="391">
          <cell r="F391">
            <v>0</v>
          </cell>
          <cell r="G391" t="e">
            <v>#REF!</v>
          </cell>
          <cell r="P391">
            <v>0.66666666666666663</v>
          </cell>
          <cell r="X391">
            <v>146.66666666666666</v>
          </cell>
          <cell r="Y391">
            <v>61</v>
          </cell>
          <cell r="AC391">
            <v>280.66666666666669</v>
          </cell>
          <cell r="AD391">
            <v>128</v>
          </cell>
          <cell r="AK391">
            <v>428</v>
          </cell>
          <cell r="AL391">
            <v>28</v>
          </cell>
        </row>
        <row r="392">
          <cell r="F392">
            <v>0</v>
          </cell>
          <cell r="G392" t="e">
            <v>#REF!</v>
          </cell>
          <cell r="P392">
            <v>2</v>
          </cell>
          <cell r="X392">
            <v>0</v>
          </cell>
          <cell r="Y392">
            <v>0</v>
          </cell>
          <cell r="AC392">
            <v>25</v>
          </cell>
          <cell r="AD392">
            <v>11</v>
          </cell>
          <cell r="AK392">
            <v>33.666666666666671</v>
          </cell>
          <cell r="AL392">
            <v>0</v>
          </cell>
        </row>
        <row r="393">
          <cell r="F393">
            <v>0</v>
          </cell>
          <cell r="G393" t="e">
            <v>#REF!</v>
          </cell>
          <cell r="P393">
            <v>0</v>
          </cell>
          <cell r="X393">
            <v>25.333333333333332</v>
          </cell>
          <cell r="Y393">
            <v>11</v>
          </cell>
          <cell r="AC393">
            <v>0.66666666666666663</v>
          </cell>
          <cell r="AD393">
            <v>0</v>
          </cell>
          <cell r="AK393">
            <v>26</v>
          </cell>
          <cell r="AL393">
            <v>15.333333333333332</v>
          </cell>
        </row>
        <row r="394">
          <cell r="F394">
            <v>120.63333333333333</v>
          </cell>
          <cell r="G394" t="e">
            <v>#REF!</v>
          </cell>
          <cell r="P394">
            <v>0</v>
          </cell>
          <cell r="X394">
            <v>0</v>
          </cell>
          <cell r="Y394">
            <v>0</v>
          </cell>
          <cell r="AC394">
            <v>0</v>
          </cell>
          <cell r="AD394">
            <v>0</v>
          </cell>
          <cell r="AK394">
            <v>120.63333333333333</v>
          </cell>
          <cell r="AL394">
            <v>1</v>
          </cell>
        </row>
        <row r="395">
          <cell r="F395">
            <v>8.6666666666666661</v>
          </cell>
          <cell r="G395" t="e">
            <v>#REF!</v>
          </cell>
          <cell r="P395">
            <v>0</v>
          </cell>
          <cell r="X395">
            <v>0</v>
          </cell>
          <cell r="Y395">
            <v>0</v>
          </cell>
          <cell r="AC395">
            <v>0</v>
          </cell>
          <cell r="AD395">
            <v>0</v>
          </cell>
          <cell r="AK395">
            <v>8.6666666666666661</v>
          </cell>
          <cell r="AL395">
            <v>4.333333333333333</v>
          </cell>
        </row>
        <row r="396">
          <cell r="F396">
            <v>0</v>
          </cell>
          <cell r="G396" t="e">
            <v>#REF!</v>
          </cell>
          <cell r="P396">
            <v>5.333333333333333</v>
          </cell>
          <cell r="X396">
            <v>0</v>
          </cell>
          <cell r="Y396">
            <v>0</v>
          </cell>
          <cell r="AC396">
            <v>0</v>
          </cell>
          <cell r="AD396">
            <v>0</v>
          </cell>
          <cell r="AK396">
            <v>22</v>
          </cell>
          <cell r="AL396">
            <v>9</v>
          </cell>
        </row>
        <row r="397">
          <cell r="F397">
            <v>5.333333333333333</v>
          </cell>
          <cell r="G397" t="e">
            <v>#REF!</v>
          </cell>
          <cell r="P397">
            <v>0</v>
          </cell>
          <cell r="X397">
            <v>0</v>
          </cell>
          <cell r="Y397">
            <v>0</v>
          </cell>
          <cell r="AC397">
            <v>0</v>
          </cell>
          <cell r="AD397">
            <v>0</v>
          </cell>
          <cell r="AK397">
            <v>5.333333333333333</v>
          </cell>
          <cell r="AL397">
            <v>2</v>
          </cell>
        </row>
        <row r="398">
          <cell r="F398">
            <v>0.33333333333333331</v>
          </cell>
          <cell r="G398" t="e">
            <v>#REF!</v>
          </cell>
          <cell r="P398">
            <v>4.333333333333333</v>
          </cell>
          <cell r="X398">
            <v>0</v>
          </cell>
          <cell r="Y398">
            <v>0</v>
          </cell>
          <cell r="AC398">
            <v>0</v>
          </cell>
          <cell r="AD398">
            <v>0</v>
          </cell>
          <cell r="AK398">
            <v>4.6666666666666661</v>
          </cell>
          <cell r="AL398">
            <v>196.5</v>
          </cell>
        </row>
        <row r="399">
          <cell r="F399">
            <v>0.33333333333333331</v>
          </cell>
          <cell r="G399" t="e">
            <v>#REF!</v>
          </cell>
          <cell r="P399">
            <v>2</v>
          </cell>
          <cell r="X399">
            <v>10</v>
          </cell>
          <cell r="Y399">
            <v>4</v>
          </cell>
          <cell r="AC399">
            <v>13.666666666666666</v>
          </cell>
          <cell r="AD399">
            <v>6</v>
          </cell>
          <cell r="AK399">
            <v>26</v>
          </cell>
          <cell r="AL399">
            <v>0</v>
          </cell>
        </row>
        <row r="400">
          <cell r="F400">
            <v>0</v>
          </cell>
          <cell r="G400" t="e">
            <v>#REF!</v>
          </cell>
          <cell r="P400">
            <v>0</v>
          </cell>
          <cell r="X400">
            <v>0</v>
          </cell>
          <cell r="Y400">
            <v>0</v>
          </cell>
          <cell r="AC400">
            <v>0</v>
          </cell>
          <cell r="AD400">
            <v>0</v>
          </cell>
          <cell r="AK400">
            <v>0</v>
          </cell>
          <cell r="AL400">
            <v>153</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cell r="AL402">
            <v>43.833333333333336</v>
          </cell>
        </row>
        <row r="403">
          <cell r="F403">
            <v>0</v>
          </cell>
          <cell r="G403" t="e">
            <v>#REF!</v>
          </cell>
          <cell r="P403">
            <v>0</v>
          </cell>
          <cell r="X403">
            <v>480.66666666666669</v>
          </cell>
          <cell r="Y403">
            <v>200</v>
          </cell>
          <cell r="AC403">
            <v>11</v>
          </cell>
          <cell r="AD403">
            <v>5</v>
          </cell>
          <cell r="AK403">
            <v>491.66666666666669</v>
          </cell>
          <cell r="AL403">
            <v>0</v>
          </cell>
        </row>
        <row r="404">
          <cell r="F404">
            <v>0</v>
          </cell>
          <cell r="G404" t="e">
            <v>#REF!</v>
          </cell>
          <cell r="P404">
            <v>0</v>
          </cell>
          <cell r="X404">
            <v>0</v>
          </cell>
          <cell r="Y404">
            <v>0</v>
          </cell>
          <cell r="AC404">
            <v>0</v>
          </cell>
          <cell r="AD404">
            <v>0</v>
          </cell>
          <cell r="AK404">
            <v>0</v>
          </cell>
          <cell r="AL404">
            <v>0</v>
          </cell>
        </row>
        <row r="405">
          <cell r="F405">
            <v>1.1666666666666667</v>
          </cell>
          <cell r="G405" t="e">
            <v>#REF!</v>
          </cell>
          <cell r="P405">
            <v>15.833333333333334</v>
          </cell>
          <cell r="X405">
            <v>41.666666666666664</v>
          </cell>
          <cell r="Y405">
            <v>17</v>
          </cell>
          <cell r="AC405">
            <v>32</v>
          </cell>
          <cell r="AD405">
            <v>15</v>
          </cell>
          <cell r="AK405">
            <v>91</v>
          </cell>
          <cell r="AL405">
            <v>41</v>
          </cell>
        </row>
        <row r="406">
          <cell r="F406">
            <v>0</v>
          </cell>
          <cell r="G406" t="e">
            <v>#REF!</v>
          </cell>
          <cell r="P406">
            <v>4.666666666666667</v>
          </cell>
          <cell r="X406">
            <v>0</v>
          </cell>
          <cell r="Y406">
            <v>0</v>
          </cell>
          <cell r="AC406">
            <v>0</v>
          </cell>
          <cell r="AD406">
            <v>0</v>
          </cell>
          <cell r="AK406">
            <v>4.666666666666667</v>
          </cell>
          <cell r="AL406">
            <v>4.3333333333333339</v>
          </cell>
        </row>
        <row r="407">
          <cell r="F407">
            <v>0</v>
          </cell>
          <cell r="G407" t="e">
            <v>#REF!</v>
          </cell>
          <cell r="P407">
            <v>0</v>
          </cell>
          <cell r="X407">
            <v>0</v>
          </cell>
          <cell r="Y407">
            <v>0</v>
          </cell>
          <cell r="AC407">
            <v>0</v>
          </cell>
          <cell r="AD407">
            <v>0</v>
          </cell>
          <cell r="AK407">
            <v>0</v>
          </cell>
          <cell r="AL407">
            <v>37.666666666666664</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H409">
            <v>43</v>
          </cell>
          <cell r="P409">
            <v>3.3333333333333335</v>
          </cell>
          <cell r="S409">
            <v>50.166666666666671</v>
          </cell>
          <cell r="X409">
            <v>0</v>
          </cell>
          <cell r="Y409">
            <v>0</v>
          </cell>
          <cell r="AC409">
            <v>0</v>
          </cell>
          <cell r="AD409">
            <v>0</v>
          </cell>
          <cell r="AK409">
            <v>6</v>
          </cell>
          <cell r="AL409">
            <v>373.16666666666663</v>
          </cell>
        </row>
        <row r="410">
          <cell r="F410">
            <v>7.333333333333333</v>
          </cell>
          <cell r="G410" t="e">
            <v>#REF!</v>
          </cell>
          <cell r="P410">
            <v>35.666666666666664</v>
          </cell>
          <cell r="X410">
            <v>0</v>
          </cell>
          <cell r="Y410">
            <v>0</v>
          </cell>
          <cell r="AC410">
            <v>0</v>
          </cell>
          <cell r="AD410">
            <v>0</v>
          </cell>
          <cell r="AK410">
            <v>43</v>
          </cell>
          <cell r="AL410">
            <v>0</v>
          </cell>
        </row>
        <row r="411">
          <cell r="F411">
            <v>0</v>
          </cell>
          <cell r="G411" t="e">
            <v>#REF!</v>
          </cell>
          <cell r="P411">
            <v>0</v>
          </cell>
          <cell r="X411">
            <v>0</v>
          </cell>
          <cell r="Y411">
            <v>0</v>
          </cell>
          <cell r="AC411">
            <v>0</v>
          </cell>
          <cell r="AD411">
            <v>0</v>
          </cell>
          <cell r="AK411">
            <v>0</v>
          </cell>
          <cell r="AL411">
            <v>95</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cell r="AL413">
            <v>12.333333333333334</v>
          </cell>
        </row>
        <row r="414">
          <cell r="F414">
            <v>0</v>
          </cell>
          <cell r="G414" t="e">
            <v>#REF!</v>
          </cell>
          <cell r="P414">
            <v>0</v>
          </cell>
          <cell r="X414">
            <v>0</v>
          </cell>
          <cell r="Y414">
            <v>0</v>
          </cell>
          <cell r="AC414">
            <v>0</v>
          </cell>
          <cell r="AD414">
            <v>0</v>
          </cell>
          <cell r="AK414">
            <v>95</v>
          </cell>
          <cell r="AL414">
            <v>0</v>
          </cell>
        </row>
        <row r="415">
          <cell r="F415">
            <v>0</v>
          </cell>
          <cell r="G415" t="e">
            <v>#REF!</v>
          </cell>
          <cell r="P415">
            <v>0</v>
          </cell>
          <cell r="X415">
            <v>0</v>
          </cell>
          <cell r="Y415">
            <v>0</v>
          </cell>
          <cell r="AC415">
            <v>0</v>
          </cell>
          <cell r="AD415">
            <v>0</v>
          </cell>
          <cell r="AK415">
            <v>0</v>
          </cell>
          <cell r="AL415">
            <v>47</v>
          </cell>
        </row>
        <row r="416">
          <cell r="F416">
            <v>0</v>
          </cell>
          <cell r="G416" t="e">
            <v>#REF!</v>
          </cell>
          <cell r="P416">
            <v>12.333333333333334</v>
          </cell>
          <cell r="X416">
            <v>0</v>
          </cell>
          <cell r="Y416">
            <v>0</v>
          </cell>
          <cell r="AC416">
            <v>0</v>
          </cell>
          <cell r="AD416">
            <v>0</v>
          </cell>
          <cell r="AK416">
            <v>12.333333333333334</v>
          </cell>
          <cell r="AL416">
            <v>0</v>
          </cell>
        </row>
        <row r="417">
          <cell r="F417">
            <v>0</v>
          </cell>
          <cell r="G417" t="e">
            <v>#REF!</v>
          </cell>
          <cell r="P417">
            <v>0</v>
          </cell>
          <cell r="X417">
            <v>0</v>
          </cell>
          <cell r="Y417">
            <v>0</v>
          </cell>
          <cell r="AC417">
            <v>0</v>
          </cell>
          <cell r="AD417">
            <v>0</v>
          </cell>
          <cell r="AK417">
            <v>0</v>
          </cell>
          <cell r="AL417">
            <v>0</v>
          </cell>
        </row>
        <row r="418">
          <cell r="F418">
            <v>1.6666666666666667</v>
          </cell>
          <cell r="G418" t="e">
            <v>#REF!</v>
          </cell>
          <cell r="P418">
            <v>5</v>
          </cell>
          <cell r="X418">
            <v>3</v>
          </cell>
          <cell r="Y418">
            <v>1</v>
          </cell>
          <cell r="AC418">
            <v>3</v>
          </cell>
          <cell r="AD418">
            <v>1</v>
          </cell>
          <cell r="AK418">
            <v>57.666666666666664</v>
          </cell>
          <cell r="AL418">
            <v>23.5</v>
          </cell>
        </row>
        <row r="419">
          <cell r="F419">
            <v>0</v>
          </cell>
          <cell r="G419" t="e">
            <v>#REF!</v>
          </cell>
          <cell r="P419">
            <v>0</v>
          </cell>
          <cell r="X419">
            <v>0</v>
          </cell>
          <cell r="Y419">
            <v>0</v>
          </cell>
          <cell r="AC419">
            <v>0</v>
          </cell>
          <cell r="AD419">
            <v>0</v>
          </cell>
          <cell r="AK419">
            <v>4</v>
          </cell>
          <cell r="AL419">
            <v>52.333333333333336</v>
          </cell>
        </row>
        <row r="420">
          <cell r="F420">
            <v>0</v>
          </cell>
          <cell r="G420" t="e">
            <v>#REF!</v>
          </cell>
          <cell r="P420">
            <v>0</v>
          </cell>
          <cell r="X420">
            <v>0</v>
          </cell>
          <cell r="Y420">
            <v>0</v>
          </cell>
          <cell r="AC420">
            <v>0</v>
          </cell>
          <cell r="AD420">
            <v>0</v>
          </cell>
          <cell r="AK420">
            <v>0</v>
          </cell>
          <cell r="AL420">
            <v>38</v>
          </cell>
        </row>
        <row r="421">
          <cell r="F421">
            <v>0</v>
          </cell>
          <cell r="G421" t="e">
            <v>#REF!</v>
          </cell>
          <cell r="P421">
            <v>18.5</v>
          </cell>
          <cell r="X421">
            <v>4.5</v>
          </cell>
          <cell r="Y421">
            <v>2</v>
          </cell>
          <cell r="AC421">
            <v>1.3333333333333333</v>
          </cell>
          <cell r="AD421">
            <v>1</v>
          </cell>
          <cell r="AK421">
            <v>28.5</v>
          </cell>
          <cell r="AL421">
            <v>6</v>
          </cell>
        </row>
        <row r="422">
          <cell r="F422">
            <v>0</v>
          </cell>
          <cell r="G422" t="e">
            <v>#REF!</v>
          </cell>
          <cell r="P422">
            <v>1.3333333333333333</v>
          </cell>
          <cell r="X422">
            <v>0</v>
          </cell>
          <cell r="Y422">
            <v>0</v>
          </cell>
          <cell r="AC422">
            <v>1.6666666666666667</v>
          </cell>
          <cell r="AD422">
            <v>1</v>
          </cell>
          <cell r="AK422">
            <v>69</v>
          </cell>
          <cell r="AL422">
            <v>2</v>
          </cell>
        </row>
        <row r="423">
          <cell r="F423">
            <v>177</v>
          </cell>
          <cell r="G423" t="e">
            <v>#REF!</v>
          </cell>
          <cell r="P423">
            <v>0</v>
          </cell>
          <cell r="X423">
            <v>0</v>
          </cell>
          <cell r="Y423">
            <v>0</v>
          </cell>
          <cell r="AC423">
            <v>0</v>
          </cell>
          <cell r="AD423">
            <v>0</v>
          </cell>
          <cell r="AK423">
            <v>177</v>
          </cell>
          <cell r="AL423">
            <v>3.3333333333333335</v>
          </cell>
        </row>
        <row r="424">
          <cell r="F424">
            <v>0</v>
          </cell>
          <cell r="G424" t="e">
            <v>#REF!</v>
          </cell>
          <cell r="P424">
            <v>0</v>
          </cell>
          <cell r="X424">
            <v>10</v>
          </cell>
          <cell r="Y424">
            <v>4</v>
          </cell>
          <cell r="AC424">
            <v>7.666666666666667</v>
          </cell>
          <cell r="AD424">
            <v>4</v>
          </cell>
          <cell r="AK424">
            <v>17.666666666666668</v>
          </cell>
          <cell r="AL424">
            <v>6.3333333333333339</v>
          </cell>
        </row>
        <row r="425">
          <cell r="F425">
            <v>0.66666666666666663</v>
          </cell>
          <cell r="G425" t="e">
            <v>#REF!</v>
          </cell>
          <cell r="P425">
            <v>2</v>
          </cell>
          <cell r="X425">
            <v>1.3333333333333333</v>
          </cell>
          <cell r="Y425">
            <v>1</v>
          </cell>
          <cell r="AC425">
            <v>1</v>
          </cell>
          <cell r="AD425">
            <v>0</v>
          </cell>
          <cell r="AK425">
            <v>6</v>
          </cell>
          <cell r="AL425">
            <v>0</v>
          </cell>
        </row>
        <row r="426">
          <cell r="F426">
            <v>2.6666666666666665</v>
          </cell>
          <cell r="G426" t="e">
            <v>#REF!</v>
          </cell>
          <cell r="P426">
            <v>0.33333333333333331</v>
          </cell>
          <cell r="X426">
            <v>1</v>
          </cell>
          <cell r="Y426">
            <v>0</v>
          </cell>
          <cell r="AC426">
            <v>0.66666666666666663</v>
          </cell>
          <cell r="AD426">
            <v>0</v>
          </cell>
          <cell r="AK426">
            <v>9.3333333333333339</v>
          </cell>
          <cell r="AL426">
            <v>0</v>
          </cell>
        </row>
        <row r="427">
          <cell r="F427">
            <v>0</v>
          </cell>
          <cell r="G427" t="e">
            <v>#REF!</v>
          </cell>
          <cell r="P427">
            <v>2.3333333333333335</v>
          </cell>
          <cell r="X427">
            <v>6</v>
          </cell>
          <cell r="Y427">
            <v>2</v>
          </cell>
          <cell r="AC427">
            <v>5</v>
          </cell>
          <cell r="AD427">
            <v>2</v>
          </cell>
          <cell r="AK427">
            <v>13.333333333333334</v>
          </cell>
          <cell r="AL427">
            <v>4</v>
          </cell>
        </row>
        <row r="428">
          <cell r="F428">
            <v>0</v>
          </cell>
          <cell r="G428" t="e">
            <v>#REF!</v>
          </cell>
          <cell r="P428">
            <v>0</v>
          </cell>
          <cell r="X428">
            <v>0</v>
          </cell>
          <cell r="Y428">
            <v>0</v>
          </cell>
          <cell r="AC428">
            <v>0</v>
          </cell>
          <cell r="AD428">
            <v>0</v>
          </cell>
          <cell r="AK428">
            <v>0</v>
          </cell>
          <cell r="AL428">
            <v>0</v>
          </cell>
        </row>
        <row r="429">
          <cell r="F429">
            <v>0</v>
          </cell>
          <cell r="G429" t="e">
            <v>#REF!</v>
          </cell>
          <cell r="P429">
            <v>0</v>
          </cell>
          <cell r="X429">
            <v>0</v>
          </cell>
          <cell r="Y429">
            <v>0</v>
          </cell>
          <cell r="AC429">
            <v>0</v>
          </cell>
          <cell r="AD429">
            <v>0</v>
          </cell>
          <cell r="AK429">
            <v>0</v>
          </cell>
          <cell r="AL429">
            <v>0.66666666666666663</v>
          </cell>
        </row>
        <row r="430">
          <cell r="F430">
            <v>9.6666666666666661</v>
          </cell>
          <cell r="G430" t="e">
            <v>#REF!</v>
          </cell>
          <cell r="P430">
            <v>1</v>
          </cell>
          <cell r="X430">
            <v>0</v>
          </cell>
          <cell r="Y430">
            <v>0</v>
          </cell>
          <cell r="AC430">
            <v>0</v>
          </cell>
          <cell r="AD430">
            <v>0</v>
          </cell>
          <cell r="AK430">
            <v>12</v>
          </cell>
          <cell r="AL430">
            <v>0.66666666666666663</v>
          </cell>
        </row>
        <row r="431">
          <cell r="F431">
            <v>0</v>
          </cell>
          <cell r="G431" t="e">
            <v>#REF!</v>
          </cell>
          <cell r="P431">
            <v>0</v>
          </cell>
          <cell r="X431">
            <v>0</v>
          </cell>
          <cell r="Y431">
            <v>0</v>
          </cell>
          <cell r="AC431">
            <v>0</v>
          </cell>
          <cell r="AD431">
            <v>0</v>
          </cell>
          <cell r="AK431">
            <v>0</v>
          </cell>
          <cell r="AL431">
            <v>17.666666666666668</v>
          </cell>
        </row>
        <row r="432">
          <cell r="F432">
            <v>2.3333333333333335</v>
          </cell>
          <cell r="G432" t="e">
            <v>#REF!</v>
          </cell>
          <cell r="P432">
            <v>0.66666666666666663</v>
          </cell>
          <cell r="X432">
            <v>0.66666666666666663</v>
          </cell>
          <cell r="Y432">
            <v>0</v>
          </cell>
          <cell r="AC432">
            <v>0.66666666666666663</v>
          </cell>
          <cell r="AD432">
            <v>0</v>
          </cell>
          <cell r="AK432">
            <v>4.333333333333333</v>
          </cell>
          <cell r="AL432">
            <v>0</v>
          </cell>
        </row>
        <row r="433">
          <cell r="F433">
            <v>1.6666666666666667</v>
          </cell>
          <cell r="G433" t="e">
            <v>#REF!</v>
          </cell>
          <cell r="P433">
            <v>0.66666666666666663</v>
          </cell>
          <cell r="X433">
            <v>0.66666666666666663</v>
          </cell>
          <cell r="Y433">
            <v>0</v>
          </cell>
          <cell r="AC433">
            <v>0.66666666666666663</v>
          </cell>
          <cell r="AD433">
            <v>0</v>
          </cell>
          <cell r="AK433">
            <v>3.6666666666666665</v>
          </cell>
          <cell r="AL433">
            <v>53</v>
          </cell>
        </row>
        <row r="434">
          <cell r="F434">
            <v>6.666666666666667</v>
          </cell>
          <cell r="G434" t="e">
            <v>#REF!</v>
          </cell>
          <cell r="P434">
            <v>4.666666666666667</v>
          </cell>
          <cell r="X434">
            <v>3</v>
          </cell>
          <cell r="Y434">
            <v>1</v>
          </cell>
          <cell r="AC434">
            <v>2</v>
          </cell>
          <cell r="AD434">
            <v>1</v>
          </cell>
          <cell r="AK434">
            <v>33</v>
          </cell>
          <cell r="AL434">
            <v>1</v>
          </cell>
        </row>
        <row r="435">
          <cell r="F435">
            <v>0</v>
          </cell>
          <cell r="G435" t="e">
            <v>#REF!</v>
          </cell>
          <cell r="P435">
            <v>0</v>
          </cell>
          <cell r="X435">
            <v>0</v>
          </cell>
          <cell r="Y435">
            <v>0</v>
          </cell>
          <cell r="AC435">
            <v>0</v>
          </cell>
          <cell r="AD435">
            <v>0</v>
          </cell>
          <cell r="AK435">
            <v>0</v>
          </cell>
          <cell r="AL435">
            <v>0</v>
          </cell>
        </row>
        <row r="436">
          <cell r="F436">
            <v>0</v>
          </cell>
          <cell r="G436" t="e">
            <v>#REF!</v>
          </cell>
          <cell r="P436">
            <v>0</v>
          </cell>
          <cell r="X436">
            <v>0</v>
          </cell>
          <cell r="Y436">
            <v>0</v>
          </cell>
          <cell r="AC436">
            <v>0</v>
          </cell>
          <cell r="AD436">
            <v>0</v>
          </cell>
          <cell r="AK436">
            <v>0</v>
          </cell>
          <cell r="AL436">
            <v>0</v>
          </cell>
        </row>
        <row r="437">
          <cell r="F437">
            <v>1</v>
          </cell>
          <cell r="G437" t="e">
            <v>#REF!</v>
          </cell>
          <cell r="P437">
            <v>0</v>
          </cell>
          <cell r="X437">
            <v>0</v>
          </cell>
          <cell r="Y437">
            <v>0</v>
          </cell>
          <cell r="AC437">
            <v>0</v>
          </cell>
          <cell r="AD437">
            <v>0</v>
          </cell>
          <cell r="AK437">
            <v>1</v>
          </cell>
          <cell r="AL437">
            <v>7</v>
          </cell>
        </row>
        <row r="438">
          <cell r="F438">
            <v>0</v>
          </cell>
          <cell r="G438" t="e">
            <v>#REF!</v>
          </cell>
          <cell r="P438">
            <v>0</v>
          </cell>
          <cell r="X438">
            <v>0</v>
          </cell>
          <cell r="Y438">
            <v>0</v>
          </cell>
          <cell r="AC438">
            <v>0</v>
          </cell>
          <cell r="AD438">
            <v>0</v>
          </cell>
          <cell r="AK438">
            <v>0</v>
          </cell>
          <cell r="AL438">
            <v>0</v>
          </cell>
        </row>
        <row r="439">
          <cell r="F439">
            <v>0</v>
          </cell>
          <cell r="G439" t="e">
            <v>#REF!</v>
          </cell>
          <cell r="P439">
            <v>0</v>
          </cell>
          <cell r="X439">
            <v>0</v>
          </cell>
          <cell r="Y439">
            <v>0</v>
          </cell>
          <cell r="AC439">
            <v>0</v>
          </cell>
          <cell r="AD439">
            <v>0</v>
          </cell>
          <cell r="AK439">
            <v>0</v>
          </cell>
          <cell r="AL439">
            <v>1</v>
          </cell>
        </row>
        <row r="440">
          <cell r="F440">
            <v>2.6666666666666665</v>
          </cell>
          <cell r="G440" t="e">
            <v>#REF!</v>
          </cell>
          <cell r="P440">
            <v>1</v>
          </cell>
          <cell r="X440">
            <v>4</v>
          </cell>
          <cell r="Y440">
            <v>2</v>
          </cell>
          <cell r="AC440">
            <v>2</v>
          </cell>
          <cell r="AD440">
            <v>1</v>
          </cell>
          <cell r="AK440">
            <v>15.666666666666666</v>
          </cell>
          <cell r="AL440">
            <v>0.33333333333333331</v>
          </cell>
        </row>
        <row r="441">
          <cell r="F441">
            <v>0</v>
          </cell>
          <cell r="G441" t="e">
            <v>#REF!</v>
          </cell>
          <cell r="P441">
            <v>0</v>
          </cell>
          <cell r="X441">
            <v>0</v>
          </cell>
          <cell r="Y441">
            <v>0</v>
          </cell>
          <cell r="AC441">
            <v>0</v>
          </cell>
          <cell r="AD441">
            <v>0</v>
          </cell>
          <cell r="AK441">
            <v>0</v>
          </cell>
          <cell r="AL441">
            <v>0</v>
          </cell>
        </row>
        <row r="442">
          <cell r="F442">
            <v>0</v>
          </cell>
          <cell r="G442" t="e">
            <v>#REF!</v>
          </cell>
          <cell r="P442">
            <v>0</v>
          </cell>
          <cell r="X442">
            <v>3.3333333333333335</v>
          </cell>
          <cell r="Y442">
            <v>1</v>
          </cell>
          <cell r="AC442">
            <v>0</v>
          </cell>
          <cell r="AD442">
            <v>0</v>
          </cell>
          <cell r="AK442">
            <v>3.3333333333333335</v>
          </cell>
          <cell r="AL442">
            <v>0</v>
          </cell>
        </row>
        <row r="443">
          <cell r="F443">
            <v>0.33333333333333331</v>
          </cell>
          <cell r="G443" t="e">
            <v>#REF!</v>
          </cell>
          <cell r="P443">
            <v>0.33333333333333331</v>
          </cell>
          <cell r="X443">
            <v>0.33333333333333331</v>
          </cell>
          <cell r="Y443">
            <v>0</v>
          </cell>
          <cell r="AC443">
            <v>0.33333333333333331</v>
          </cell>
          <cell r="AD443">
            <v>0</v>
          </cell>
          <cell r="AK443">
            <v>1.9999999999999998</v>
          </cell>
          <cell r="AL443">
            <v>0</v>
          </cell>
        </row>
        <row r="444">
          <cell r="F444">
            <v>0</v>
          </cell>
          <cell r="G444" t="e">
            <v>#REF!</v>
          </cell>
          <cell r="P444">
            <v>0</v>
          </cell>
          <cell r="X444">
            <v>0</v>
          </cell>
          <cell r="Y444">
            <v>0</v>
          </cell>
          <cell r="AC444">
            <v>0</v>
          </cell>
          <cell r="AD444">
            <v>0</v>
          </cell>
          <cell r="AK444">
            <v>0</v>
          </cell>
          <cell r="AL444">
            <v>0</v>
          </cell>
        </row>
        <row r="445">
          <cell r="F445">
            <v>0</v>
          </cell>
          <cell r="G445" t="e">
            <v>#REF!</v>
          </cell>
          <cell r="P445">
            <v>0</v>
          </cell>
          <cell r="X445">
            <v>0</v>
          </cell>
          <cell r="Y445">
            <v>0</v>
          </cell>
          <cell r="AC445">
            <v>0</v>
          </cell>
          <cell r="AD445">
            <v>0</v>
          </cell>
          <cell r="AK445">
            <v>0</v>
          </cell>
          <cell r="AL445">
            <v>0</v>
          </cell>
        </row>
        <row r="446">
          <cell r="F446">
            <v>0</v>
          </cell>
          <cell r="G446" t="e">
            <v>#REF!</v>
          </cell>
          <cell r="P446">
            <v>0</v>
          </cell>
          <cell r="X446">
            <v>0</v>
          </cell>
          <cell r="Y446">
            <v>0</v>
          </cell>
          <cell r="AC446">
            <v>0</v>
          </cell>
          <cell r="AD446">
            <v>0</v>
          </cell>
          <cell r="AK446">
            <v>0</v>
          </cell>
          <cell r="AL446">
            <v>0</v>
          </cell>
        </row>
        <row r="447">
          <cell r="F447">
            <v>0</v>
          </cell>
          <cell r="G447" t="e">
            <v>#REF!</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cell r="AL449">
            <v>0</v>
          </cell>
        </row>
        <row r="450">
          <cell r="G450" t="e">
            <v>#REF!</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1" refreshError="1">
        <row r="8">
          <cell r="AF8" t="str">
            <v>ЗАТВЕРДЖУЮ</v>
          </cell>
        </row>
        <row r="21">
          <cell r="AI21" t="str">
            <v xml:space="preserve">         Затверджую</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v>0</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refreshError="1">
        <row r="8">
          <cell r="AF8" t="str">
            <v>ЗАТВЕРДЖУЮ</v>
          </cell>
        </row>
        <row r="19">
          <cell r="AC19" t="str">
            <v>звіт</v>
          </cell>
        </row>
        <row r="23">
          <cell r="AF23" t="str">
            <v>ЗАТВЕРДЖУЮ</v>
          </cell>
        </row>
        <row r="24">
          <cell r="AF24" t="str">
            <v>ГОЛОВА ПРАЛІННЯ  КЕ</v>
          </cell>
        </row>
        <row r="27">
          <cell r="AF27" t="str">
            <v xml:space="preserve">                   ПЛАЧКОВ І.В.</v>
          </cell>
          <cell r="AG27" t="str">
            <v>І.В.ПЛАЧКОВ</v>
          </cell>
        </row>
        <row r="31">
          <cell r="D31" t="str">
            <v>ВИК.ДИР.</v>
          </cell>
          <cell r="E31" t="str">
            <v>Е/Е</v>
          </cell>
          <cell r="F31" t="str">
            <v xml:space="preserve"> Т/Е</v>
          </cell>
          <cell r="L31" t="str">
            <v>КМ план</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row>
        <row r="32">
          <cell r="T32">
            <v>427</v>
          </cell>
          <cell r="X32">
            <v>353</v>
          </cell>
        </row>
        <row r="33">
          <cell r="T33">
            <v>388.95</v>
          </cell>
          <cell r="X33">
            <v>323.55</v>
          </cell>
        </row>
        <row r="39">
          <cell r="L39">
            <v>0</v>
          </cell>
        </row>
        <row r="40">
          <cell r="U40">
            <v>667</v>
          </cell>
          <cell r="Y40">
            <v>585</v>
          </cell>
        </row>
        <row r="42">
          <cell r="D42">
            <v>2558.727272727273</v>
          </cell>
          <cell r="L42">
            <v>2094.727272727273</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row>
        <row r="44">
          <cell r="D44">
            <v>488</v>
          </cell>
          <cell r="E44">
            <v>180</v>
          </cell>
          <cell r="F44">
            <v>308</v>
          </cell>
          <cell r="L44">
            <v>388</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row>
        <row r="45">
          <cell r="D45">
            <v>67.833333333333343</v>
          </cell>
          <cell r="E45">
            <v>20</v>
          </cell>
          <cell r="F45">
            <v>47.833333333333343</v>
          </cell>
          <cell r="L45">
            <v>336.7</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row>
        <row r="46">
          <cell r="D46">
            <v>0</v>
          </cell>
          <cell r="E46">
            <v>0</v>
          </cell>
          <cell r="F46">
            <v>0</v>
          </cell>
          <cell r="L46">
            <v>0</v>
          </cell>
          <cell r="R46">
            <v>56.666666666666664</v>
          </cell>
          <cell r="T46">
            <v>24</v>
          </cell>
          <cell r="U46">
            <v>32.666666666666664</v>
          </cell>
          <cell r="V46">
            <v>160</v>
          </cell>
          <cell r="X46">
            <v>65</v>
          </cell>
          <cell r="Y46">
            <v>95</v>
          </cell>
          <cell r="AB46">
            <v>0</v>
          </cell>
        </row>
        <row r="47">
          <cell r="D47">
            <v>343.60666666666663</v>
          </cell>
          <cell r="E47">
            <v>103</v>
          </cell>
          <cell r="F47">
            <v>240.60666666666663</v>
          </cell>
          <cell r="L47">
            <v>9.6199999999999992</v>
          </cell>
          <cell r="R47">
            <v>32.666666666666664</v>
          </cell>
          <cell r="T47">
            <v>15</v>
          </cell>
          <cell r="U47">
            <v>17.666666666666664</v>
          </cell>
          <cell r="V47">
            <v>32.56</v>
          </cell>
          <cell r="X47">
            <v>13</v>
          </cell>
          <cell r="Y47">
            <v>19.560000000000002</v>
          </cell>
          <cell r="Z47">
            <v>17.266666666666666</v>
          </cell>
          <cell r="AA47">
            <v>17.266666666666666</v>
          </cell>
          <cell r="AB47">
            <v>0</v>
          </cell>
        </row>
        <row r="48">
          <cell r="D48">
            <v>1</v>
          </cell>
          <cell r="E48">
            <v>0</v>
          </cell>
          <cell r="F48">
            <v>1</v>
          </cell>
          <cell r="L48">
            <v>35</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row>
        <row r="49">
          <cell r="D49">
            <v>0</v>
          </cell>
          <cell r="E49">
            <v>0</v>
          </cell>
          <cell r="F49">
            <v>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row>
        <row r="50">
          <cell r="D50">
            <v>0</v>
          </cell>
          <cell r="E50">
            <v>0</v>
          </cell>
          <cell r="F50">
            <v>0</v>
          </cell>
          <cell r="L50">
            <v>0</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row>
        <row r="51">
          <cell r="D51">
            <v>0</v>
          </cell>
          <cell r="E51">
            <v>0</v>
          </cell>
          <cell r="F51">
            <v>0</v>
          </cell>
          <cell r="L51">
            <v>0</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row>
        <row r="53">
          <cell r="D53">
            <v>7</v>
          </cell>
          <cell r="E53">
            <v>2</v>
          </cell>
          <cell r="F53">
            <v>5</v>
          </cell>
          <cell r="L53">
            <v>59</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row>
        <row r="54">
          <cell r="D54">
            <v>260.72727272727275</v>
          </cell>
          <cell r="E54">
            <v>78</v>
          </cell>
          <cell r="F54">
            <v>182.72727272727275</v>
          </cell>
          <cell r="L54">
            <v>475.72727272727275</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row>
        <row r="55">
          <cell r="D55">
            <v>14</v>
          </cell>
          <cell r="E55">
            <v>4</v>
          </cell>
          <cell r="F55">
            <v>10</v>
          </cell>
          <cell r="L55">
            <v>26</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row>
        <row r="56">
          <cell r="D56">
            <v>83</v>
          </cell>
          <cell r="E56">
            <v>44</v>
          </cell>
          <cell r="F56">
            <v>39</v>
          </cell>
          <cell r="L56">
            <v>152</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row>
        <row r="57">
          <cell r="D57">
            <v>0</v>
          </cell>
          <cell r="E57">
            <v>0</v>
          </cell>
          <cell r="F57">
            <v>0</v>
          </cell>
          <cell r="L57">
            <v>0</v>
          </cell>
          <cell r="P57">
            <v>0</v>
          </cell>
          <cell r="Q57">
            <v>0</v>
          </cell>
          <cell r="R57">
            <v>0</v>
          </cell>
          <cell r="T57">
            <v>0</v>
          </cell>
          <cell r="U57">
            <v>0</v>
          </cell>
          <cell r="V57">
            <v>0</v>
          </cell>
          <cell r="X57">
            <v>0</v>
          </cell>
          <cell r="Y57">
            <v>0</v>
          </cell>
          <cell r="Z57">
            <v>0</v>
          </cell>
          <cell r="AA57">
            <v>0</v>
          </cell>
          <cell r="AB57">
            <v>0</v>
          </cell>
          <cell r="AC57">
            <v>0</v>
          </cell>
          <cell r="AG57">
            <v>0</v>
          </cell>
        </row>
        <row r="58">
          <cell r="D58">
            <v>87</v>
          </cell>
          <cell r="E58">
            <v>26</v>
          </cell>
          <cell r="F58">
            <v>61</v>
          </cell>
          <cell r="L58">
            <v>586</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row>
        <row r="59">
          <cell r="D59">
            <v>0</v>
          </cell>
          <cell r="L59">
            <v>0</v>
          </cell>
          <cell r="R59">
            <v>0</v>
          </cell>
          <cell r="V59">
            <v>0</v>
          </cell>
          <cell r="Z59">
            <v>0</v>
          </cell>
          <cell r="AA59">
            <v>0</v>
          </cell>
          <cell r="AB59">
            <v>0</v>
          </cell>
          <cell r="AC59">
            <v>0</v>
          </cell>
        </row>
        <row r="60">
          <cell r="D60">
            <v>87</v>
          </cell>
          <cell r="E60">
            <v>26</v>
          </cell>
          <cell r="F60">
            <v>61</v>
          </cell>
          <cell r="L60">
            <v>432</v>
          </cell>
          <cell r="P60">
            <v>266.08</v>
          </cell>
          <cell r="Q60">
            <v>1396.92</v>
          </cell>
          <cell r="R60">
            <v>123</v>
          </cell>
          <cell r="T60">
            <v>53</v>
          </cell>
          <cell r="U60">
            <v>70</v>
          </cell>
          <cell r="V60">
            <v>99</v>
          </cell>
          <cell r="X60">
            <v>40</v>
          </cell>
          <cell r="Y60">
            <v>59</v>
          </cell>
          <cell r="Z60">
            <v>74</v>
          </cell>
          <cell r="AA60">
            <v>74</v>
          </cell>
          <cell r="AB60">
            <v>0</v>
          </cell>
          <cell r="AC60">
            <v>0</v>
          </cell>
          <cell r="AG60">
            <v>0</v>
          </cell>
        </row>
        <row r="61">
          <cell r="D61">
            <v>0</v>
          </cell>
          <cell r="E61">
            <v>0</v>
          </cell>
          <cell r="L61">
            <v>0</v>
          </cell>
          <cell r="P61">
            <v>0</v>
          </cell>
          <cell r="Q61">
            <v>0</v>
          </cell>
          <cell r="R61">
            <v>0</v>
          </cell>
          <cell r="T61">
            <v>0</v>
          </cell>
          <cell r="U61">
            <v>0</v>
          </cell>
          <cell r="V61">
            <v>0</v>
          </cell>
          <cell r="X61">
            <v>0</v>
          </cell>
          <cell r="Y61">
            <v>0</v>
          </cell>
          <cell r="AB61">
            <v>0</v>
          </cell>
          <cell r="AC61">
            <v>0</v>
          </cell>
          <cell r="AG61">
            <v>0</v>
          </cell>
        </row>
        <row r="62">
          <cell r="D62">
            <v>0</v>
          </cell>
          <cell r="E62">
            <v>0</v>
          </cell>
          <cell r="F62">
            <v>0</v>
          </cell>
          <cell r="L62">
            <v>154</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row>
        <row r="63">
          <cell r="D63">
            <v>63</v>
          </cell>
          <cell r="E63">
            <v>19</v>
          </cell>
          <cell r="F63">
            <v>44</v>
          </cell>
          <cell r="L63">
            <v>396</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row>
        <row r="64">
          <cell r="L64">
            <v>52</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row>
        <row r="65">
          <cell r="D65">
            <v>0</v>
          </cell>
          <cell r="L65">
            <v>3</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row>
        <row r="66">
          <cell r="D66">
            <v>0</v>
          </cell>
          <cell r="L66">
            <v>17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row>
        <row r="67">
          <cell r="D67">
            <v>0</v>
          </cell>
          <cell r="L67">
            <v>0</v>
          </cell>
          <cell r="P67">
            <v>0</v>
          </cell>
          <cell r="Q67">
            <v>0</v>
          </cell>
          <cell r="R67">
            <v>0</v>
          </cell>
          <cell r="T67">
            <v>0</v>
          </cell>
          <cell r="U67">
            <v>0</v>
          </cell>
          <cell r="V67">
            <v>0</v>
          </cell>
          <cell r="X67">
            <v>0</v>
          </cell>
          <cell r="Y67">
            <v>0</v>
          </cell>
          <cell r="Z67">
            <v>0</v>
          </cell>
          <cell r="AA67">
            <v>0</v>
          </cell>
          <cell r="AB67">
            <v>0</v>
          </cell>
          <cell r="AC67">
            <v>0</v>
          </cell>
          <cell r="AG67">
            <v>0</v>
          </cell>
        </row>
        <row r="68">
          <cell r="D68">
            <v>63</v>
          </cell>
          <cell r="L68">
            <v>283</v>
          </cell>
          <cell r="P68">
            <v>194</v>
          </cell>
          <cell r="Q68">
            <v>582</v>
          </cell>
          <cell r="R68">
            <v>527</v>
          </cell>
          <cell r="T68">
            <v>225</v>
          </cell>
          <cell r="U68">
            <v>302</v>
          </cell>
          <cell r="V68">
            <v>417</v>
          </cell>
          <cell r="X68">
            <v>170</v>
          </cell>
          <cell r="Y68">
            <v>247</v>
          </cell>
          <cell r="Z68">
            <v>265</v>
          </cell>
          <cell r="AA68">
            <v>265</v>
          </cell>
          <cell r="AB68">
            <v>0</v>
          </cell>
          <cell r="AC68">
            <v>0</v>
          </cell>
          <cell r="AG68">
            <v>0</v>
          </cell>
        </row>
        <row r="69">
          <cell r="D69">
            <v>0</v>
          </cell>
          <cell r="L69">
            <v>0</v>
          </cell>
          <cell r="P69">
            <v>0</v>
          </cell>
          <cell r="Q69">
            <v>0</v>
          </cell>
          <cell r="R69">
            <v>0</v>
          </cell>
          <cell r="U69">
            <v>0</v>
          </cell>
          <cell r="V69">
            <v>0</v>
          </cell>
          <cell r="X69">
            <v>0</v>
          </cell>
          <cell r="Y69">
            <v>0</v>
          </cell>
          <cell r="AB69">
            <v>0</v>
          </cell>
          <cell r="AC69">
            <v>0</v>
          </cell>
          <cell r="AG69">
            <v>0</v>
          </cell>
        </row>
        <row r="70">
          <cell r="D70">
            <v>1454</v>
          </cell>
          <cell r="E70">
            <v>434</v>
          </cell>
          <cell r="F70">
            <v>1020</v>
          </cell>
          <cell r="L70">
            <v>70</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row>
        <row r="71">
          <cell r="D71">
            <v>62</v>
          </cell>
          <cell r="E71">
            <v>19</v>
          </cell>
          <cell r="F71">
            <v>43</v>
          </cell>
          <cell r="P71">
            <v>0</v>
          </cell>
          <cell r="Q71">
            <v>0</v>
          </cell>
          <cell r="T71">
            <v>0</v>
          </cell>
          <cell r="U71">
            <v>0</v>
          </cell>
          <cell r="AB71">
            <v>0</v>
          </cell>
          <cell r="AC71">
            <v>0</v>
          </cell>
          <cell r="AG71">
            <v>0</v>
          </cell>
        </row>
        <row r="72">
          <cell r="D72">
            <v>1392</v>
          </cell>
          <cell r="E72">
            <v>415</v>
          </cell>
          <cell r="F72">
            <v>977</v>
          </cell>
          <cell r="L72">
            <v>70</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row>
        <row r="73">
          <cell r="D73">
            <v>383</v>
          </cell>
          <cell r="E73">
            <v>114</v>
          </cell>
          <cell r="F73">
            <v>269</v>
          </cell>
          <cell r="L73">
            <v>44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row>
        <row r="74">
          <cell r="E74">
            <v>0</v>
          </cell>
          <cell r="F74">
            <v>0</v>
          </cell>
          <cell r="AC74">
            <v>0</v>
          </cell>
          <cell r="AG74">
            <v>0</v>
          </cell>
        </row>
        <row r="75">
          <cell r="D75">
            <v>348</v>
          </cell>
          <cell r="E75">
            <v>104</v>
          </cell>
          <cell r="F75">
            <v>244</v>
          </cell>
          <cell r="R75">
            <v>0</v>
          </cell>
          <cell r="V75">
            <v>0</v>
          </cell>
          <cell r="AC75">
            <v>0</v>
          </cell>
          <cell r="AI75">
            <v>0</v>
          </cell>
        </row>
        <row r="76">
          <cell r="E76">
            <v>0</v>
          </cell>
          <cell r="F76">
            <v>0</v>
          </cell>
          <cell r="R76">
            <v>0</v>
          </cell>
          <cell r="V76">
            <v>0</v>
          </cell>
          <cell r="Z76">
            <v>6</v>
          </cell>
          <cell r="AA76">
            <v>6</v>
          </cell>
          <cell r="AC76">
            <v>0</v>
          </cell>
          <cell r="AG76">
            <v>0</v>
          </cell>
        </row>
        <row r="77">
          <cell r="E77">
            <v>0</v>
          </cell>
          <cell r="F77">
            <v>0</v>
          </cell>
          <cell r="S77">
            <v>36</v>
          </cell>
          <cell r="W77">
            <v>32</v>
          </cell>
          <cell r="AC77">
            <v>92</v>
          </cell>
          <cell r="AD77">
            <v>92</v>
          </cell>
          <cell r="AE77">
            <v>0</v>
          </cell>
          <cell r="AF77">
            <v>362</v>
          </cell>
        </row>
        <row r="78">
          <cell r="D78">
            <v>286</v>
          </cell>
          <cell r="E78">
            <v>85</v>
          </cell>
          <cell r="F78">
            <v>201</v>
          </cell>
          <cell r="L78">
            <v>12</v>
          </cell>
          <cell r="R78">
            <v>19</v>
          </cell>
          <cell r="S78">
            <v>18</v>
          </cell>
          <cell r="V78">
            <v>5</v>
          </cell>
          <cell r="W78">
            <v>21</v>
          </cell>
          <cell r="Z78">
            <v>34</v>
          </cell>
          <cell r="AA78">
            <v>34</v>
          </cell>
          <cell r="AB78">
            <v>0</v>
          </cell>
          <cell r="AC78">
            <v>4</v>
          </cell>
          <cell r="AD78">
            <v>4</v>
          </cell>
          <cell r="AF78">
            <v>39</v>
          </cell>
        </row>
        <row r="79">
          <cell r="D79">
            <v>375</v>
          </cell>
          <cell r="E79">
            <v>112</v>
          </cell>
          <cell r="F79">
            <v>263</v>
          </cell>
          <cell r="L79">
            <v>14</v>
          </cell>
          <cell r="R79">
            <v>18</v>
          </cell>
          <cell r="S79">
            <v>1</v>
          </cell>
          <cell r="V79">
            <v>19</v>
          </cell>
          <cell r="Z79">
            <v>30</v>
          </cell>
          <cell r="AA79">
            <v>30</v>
          </cell>
          <cell r="AB79">
            <v>0</v>
          </cell>
          <cell r="AC79">
            <v>15</v>
          </cell>
          <cell r="AD79">
            <v>15</v>
          </cell>
          <cell r="AF79">
            <v>595</v>
          </cell>
        </row>
        <row r="80">
          <cell r="D80">
            <v>2457.727272727273</v>
          </cell>
          <cell r="E80">
            <v>787</v>
          </cell>
          <cell r="F80">
            <v>1670.7272727272727</v>
          </cell>
          <cell r="L80">
            <v>2187.727272727273</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v>0</v>
          </cell>
          <cell r="AD80">
            <v>2792</v>
          </cell>
          <cell r="AE80">
            <v>818</v>
          </cell>
          <cell r="AF80">
            <v>996</v>
          </cell>
          <cell r="AG80">
            <v>0</v>
          </cell>
        </row>
        <row r="81">
          <cell r="D81">
            <v>2457.727272727273</v>
          </cell>
          <cell r="E81">
            <v>787</v>
          </cell>
          <cell r="F81">
            <v>1670.7272727272727</v>
          </cell>
          <cell r="L81">
            <v>2187.727272727273</v>
          </cell>
          <cell r="R81">
            <v>2743.9090909090883</v>
          </cell>
          <cell r="V81">
            <v>1877.6363636363603</v>
          </cell>
          <cell r="Z81">
            <v>3618.212121212121</v>
          </cell>
          <cell r="AA81">
            <v>2959.5454545454545</v>
          </cell>
          <cell r="AB81">
            <v>658.66666666666674</v>
          </cell>
          <cell r="AG81">
            <v>0</v>
          </cell>
        </row>
        <row r="82">
          <cell r="AG82">
            <v>0</v>
          </cell>
        </row>
        <row r="83">
          <cell r="D83">
            <v>0</v>
          </cell>
          <cell r="E83">
            <v>0</v>
          </cell>
          <cell r="AG83">
            <v>0</v>
          </cell>
        </row>
        <row r="84">
          <cell r="D84">
            <v>2457.727272727273</v>
          </cell>
          <cell r="E84">
            <v>787</v>
          </cell>
          <cell r="F84">
            <v>1670.7272727272727</v>
          </cell>
          <cell r="L84">
            <v>2187.727272727273</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row>
        <row r="85">
          <cell r="D85">
            <v>0</v>
          </cell>
          <cell r="E85">
            <v>0</v>
          </cell>
          <cell r="F85">
            <v>0</v>
          </cell>
          <cell r="AG85">
            <v>0</v>
          </cell>
        </row>
        <row r="86">
          <cell r="D86">
            <v>1166</v>
          </cell>
          <cell r="E86">
            <v>590</v>
          </cell>
          <cell r="F86">
            <v>576</v>
          </cell>
          <cell r="AG86">
            <v>0</v>
          </cell>
        </row>
        <row r="87">
          <cell r="D87">
            <v>600</v>
          </cell>
          <cell r="E87">
            <v>179</v>
          </cell>
          <cell r="F87">
            <v>421</v>
          </cell>
          <cell r="P87">
            <v>0</v>
          </cell>
          <cell r="Q87">
            <v>0</v>
          </cell>
          <cell r="R87">
            <v>0</v>
          </cell>
          <cell r="S87">
            <v>0</v>
          </cell>
          <cell r="T87">
            <v>0</v>
          </cell>
          <cell r="U87">
            <v>0</v>
          </cell>
          <cell r="V87">
            <v>0</v>
          </cell>
          <cell r="W87">
            <v>0</v>
          </cell>
          <cell r="X87">
            <v>0</v>
          </cell>
          <cell r="Y87">
            <v>0</v>
          </cell>
          <cell r="Z87">
            <v>0</v>
          </cell>
          <cell r="AA87">
            <v>0</v>
          </cell>
          <cell r="AB87">
            <v>0</v>
          </cell>
          <cell r="AG87">
            <v>0</v>
          </cell>
        </row>
        <row r="88">
          <cell r="D88">
            <v>15</v>
          </cell>
          <cell r="E88">
            <v>4</v>
          </cell>
          <cell r="F88">
            <v>11</v>
          </cell>
          <cell r="L88">
            <v>61</v>
          </cell>
          <cell r="R88">
            <v>150</v>
          </cell>
          <cell r="T88">
            <v>72</v>
          </cell>
          <cell r="U88">
            <v>78</v>
          </cell>
          <cell r="V88">
            <v>27</v>
          </cell>
          <cell r="X88">
            <v>11</v>
          </cell>
          <cell r="Y88">
            <v>16</v>
          </cell>
          <cell r="Z88">
            <v>12.333333333333334</v>
          </cell>
          <cell r="AA88">
            <v>0</v>
          </cell>
          <cell r="AB88">
            <v>12.333333333333334</v>
          </cell>
          <cell r="AC88">
            <v>28</v>
          </cell>
          <cell r="AE88">
            <v>28</v>
          </cell>
        </row>
        <row r="89">
          <cell r="D89">
            <v>4238.727272727273</v>
          </cell>
          <cell r="E89">
            <v>1560</v>
          </cell>
          <cell r="F89">
            <v>2678.727272727273</v>
          </cell>
          <cell r="L89">
            <v>2248.727272727273</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row>
        <row r="90">
          <cell r="D90">
            <v>4238.727272727273</v>
          </cell>
          <cell r="E90">
            <v>1560</v>
          </cell>
          <cell r="F90">
            <v>2678.727272727273</v>
          </cell>
          <cell r="L90">
            <v>2248.727272727273</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row>
        <row r="91">
          <cell r="D91">
            <v>202</v>
          </cell>
          <cell r="L91">
            <v>432</v>
          </cell>
          <cell r="R91">
            <v>123</v>
          </cell>
          <cell r="V91">
            <v>99</v>
          </cell>
          <cell r="Z91">
            <v>74</v>
          </cell>
          <cell r="AA91">
            <v>74</v>
          </cell>
          <cell r="AF91">
            <v>0</v>
          </cell>
          <cell r="AG91">
            <v>0</v>
          </cell>
        </row>
        <row r="92">
          <cell r="D92">
            <v>87</v>
          </cell>
          <cell r="L92">
            <v>432</v>
          </cell>
          <cell r="R92">
            <v>123</v>
          </cell>
          <cell r="V92">
            <v>99</v>
          </cell>
          <cell r="Z92">
            <v>74</v>
          </cell>
          <cell r="AA92">
            <v>74</v>
          </cell>
          <cell r="AF92">
            <v>0</v>
          </cell>
          <cell r="AG92">
            <v>0</v>
          </cell>
        </row>
        <row r="93">
          <cell r="D93">
            <v>0</v>
          </cell>
          <cell r="L93">
            <v>0</v>
          </cell>
          <cell r="R93">
            <v>0</v>
          </cell>
          <cell r="V93">
            <v>0</v>
          </cell>
          <cell r="Z93">
            <v>0</v>
          </cell>
          <cell r="AA93">
            <v>0</v>
          </cell>
          <cell r="AF93">
            <v>0</v>
          </cell>
          <cell r="AG93">
            <v>0</v>
          </cell>
        </row>
        <row r="94">
          <cell r="D94">
            <v>115</v>
          </cell>
          <cell r="L94">
            <v>0</v>
          </cell>
          <cell r="R94">
            <v>0</v>
          </cell>
          <cell r="V94">
            <v>0</v>
          </cell>
          <cell r="Z94">
            <v>0</v>
          </cell>
          <cell r="AA94">
            <v>0</v>
          </cell>
          <cell r="AF94">
            <v>0</v>
          </cell>
          <cell r="AG94">
            <v>0</v>
          </cell>
        </row>
        <row r="95">
          <cell r="AG95">
            <v>0</v>
          </cell>
        </row>
        <row r="96">
          <cell r="AG96">
            <v>0</v>
          </cell>
        </row>
        <row r="97">
          <cell r="D97">
            <v>115</v>
          </cell>
          <cell r="L97">
            <v>0</v>
          </cell>
          <cell r="R97">
            <v>0</v>
          </cell>
          <cell r="V97">
            <v>5</v>
          </cell>
          <cell r="Z97">
            <v>0</v>
          </cell>
          <cell r="AA97">
            <v>0</v>
          </cell>
          <cell r="AF97">
            <v>39</v>
          </cell>
          <cell r="AG97">
            <v>0</v>
          </cell>
        </row>
        <row r="98">
          <cell r="D98">
            <v>115</v>
          </cell>
          <cell r="L98">
            <v>0</v>
          </cell>
          <cell r="R98">
            <v>0</v>
          </cell>
          <cell r="V98">
            <v>0</v>
          </cell>
          <cell r="Z98">
            <v>0</v>
          </cell>
          <cell r="AA98">
            <v>0</v>
          </cell>
          <cell r="AF98">
            <v>0</v>
          </cell>
          <cell r="AG98">
            <v>0</v>
          </cell>
        </row>
        <row r="99">
          <cell r="L99">
            <v>0</v>
          </cell>
          <cell r="R99">
            <v>0</v>
          </cell>
          <cell r="V99">
            <v>0</v>
          </cell>
          <cell r="Z99">
            <v>0</v>
          </cell>
          <cell r="AA99">
            <v>0</v>
          </cell>
          <cell r="AF99">
            <v>0</v>
          </cell>
          <cell r="AG99">
            <v>0</v>
          </cell>
        </row>
        <row r="100">
          <cell r="D100">
            <v>0</v>
          </cell>
          <cell r="L100">
            <v>0</v>
          </cell>
          <cell r="R100">
            <v>0</v>
          </cell>
          <cell r="V100">
            <v>5</v>
          </cell>
          <cell r="Z100">
            <v>0</v>
          </cell>
          <cell r="AA100">
            <v>0</v>
          </cell>
          <cell r="AF100">
            <v>39</v>
          </cell>
          <cell r="AG100">
            <v>0</v>
          </cell>
        </row>
        <row r="101">
          <cell r="D101">
            <v>31</v>
          </cell>
          <cell r="L101">
            <v>0</v>
          </cell>
          <cell r="R101">
            <v>0</v>
          </cell>
          <cell r="V101">
            <v>19</v>
          </cell>
          <cell r="Z101">
            <v>0</v>
          </cell>
          <cell r="AA101">
            <v>0</v>
          </cell>
          <cell r="AF101">
            <v>595</v>
          </cell>
          <cell r="AG101">
            <v>0</v>
          </cell>
        </row>
        <row r="102">
          <cell r="D102">
            <v>31</v>
          </cell>
          <cell r="L102">
            <v>0</v>
          </cell>
          <cell r="V102">
            <v>0</v>
          </cell>
          <cell r="Z102">
            <v>0</v>
          </cell>
          <cell r="AA102">
            <v>0</v>
          </cell>
          <cell r="AG102">
            <v>0</v>
          </cell>
        </row>
        <row r="103">
          <cell r="D103">
            <v>0</v>
          </cell>
          <cell r="L103">
            <v>0</v>
          </cell>
          <cell r="R103">
            <v>0</v>
          </cell>
          <cell r="V103">
            <v>19</v>
          </cell>
          <cell r="Z103">
            <v>0</v>
          </cell>
          <cell r="AA103">
            <v>0</v>
          </cell>
          <cell r="AF103">
            <v>595</v>
          </cell>
          <cell r="AG103">
            <v>0</v>
          </cell>
        </row>
        <row r="104">
          <cell r="D104">
            <v>605.41409090909156</v>
          </cell>
          <cell r="L104">
            <v>0</v>
          </cell>
          <cell r="P104">
            <v>0</v>
          </cell>
          <cell r="V104">
            <v>0</v>
          </cell>
          <cell r="Z104">
            <v>0</v>
          </cell>
          <cell r="AA104">
            <v>0</v>
          </cell>
          <cell r="AG104">
            <v>0</v>
          </cell>
        </row>
        <row r="105">
          <cell r="D105">
            <v>0</v>
          </cell>
          <cell r="L105">
            <v>0</v>
          </cell>
          <cell r="AG105">
            <v>0</v>
          </cell>
        </row>
        <row r="106">
          <cell r="D106">
            <v>0</v>
          </cell>
          <cell r="R106">
            <v>0</v>
          </cell>
          <cell r="V106">
            <v>0</v>
          </cell>
          <cell r="Z106">
            <v>0</v>
          </cell>
          <cell r="AA106">
            <v>0</v>
          </cell>
          <cell r="AG106">
            <v>0</v>
          </cell>
        </row>
        <row r="107">
          <cell r="L107">
            <v>0</v>
          </cell>
          <cell r="R107">
            <v>0</v>
          </cell>
          <cell r="V107">
            <v>0</v>
          </cell>
          <cell r="Z107">
            <v>0</v>
          </cell>
          <cell r="AA107">
            <v>0</v>
          </cell>
          <cell r="AG107">
            <v>0</v>
          </cell>
        </row>
        <row r="108">
          <cell r="D108">
            <v>0</v>
          </cell>
          <cell r="L108">
            <v>0</v>
          </cell>
          <cell r="R108">
            <v>0</v>
          </cell>
          <cell r="V108">
            <v>38</v>
          </cell>
          <cell r="Z108">
            <v>0</v>
          </cell>
          <cell r="AA108">
            <v>0</v>
          </cell>
          <cell r="AF108">
            <v>363</v>
          </cell>
          <cell r="AG108">
            <v>0</v>
          </cell>
        </row>
        <row r="109">
          <cell r="D109">
            <v>2</v>
          </cell>
          <cell r="L109">
            <v>0</v>
          </cell>
          <cell r="R109">
            <v>28</v>
          </cell>
          <cell r="V109">
            <v>0</v>
          </cell>
          <cell r="Z109">
            <v>0</v>
          </cell>
          <cell r="AA109">
            <v>0</v>
          </cell>
          <cell r="AF109">
            <v>7</v>
          </cell>
          <cell r="AG109">
            <v>0</v>
          </cell>
        </row>
        <row r="110">
          <cell r="D110">
            <v>401.20704545454578</v>
          </cell>
          <cell r="AG110">
            <v>0</v>
          </cell>
        </row>
        <row r="111">
          <cell r="D111">
            <v>0</v>
          </cell>
        </row>
        <row r="112">
          <cell r="D112">
            <v>3725</v>
          </cell>
          <cell r="AG112">
            <v>0</v>
          </cell>
        </row>
        <row r="114">
          <cell r="D114">
            <v>0</v>
          </cell>
          <cell r="AG114">
            <v>0</v>
          </cell>
        </row>
        <row r="115">
          <cell r="D115">
            <v>4879.6211363636376</v>
          </cell>
          <cell r="E115">
            <v>0</v>
          </cell>
          <cell r="F115">
            <v>0</v>
          </cell>
          <cell r="L115">
            <v>0</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row>
        <row r="116">
          <cell r="D116">
            <v>868.41409090909156</v>
          </cell>
          <cell r="E116">
            <v>0</v>
          </cell>
          <cell r="F116">
            <v>0</v>
          </cell>
          <cell r="L116">
            <v>0</v>
          </cell>
          <cell r="R116">
            <v>28</v>
          </cell>
          <cell r="T116">
            <v>0</v>
          </cell>
          <cell r="U116">
            <v>0</v>
          </cell>
          <cell r="V116">
            <v>62</v>
          </cell>
          <cell r="Z116">
            <v>0</v>
          </cell>
          <cell r="AA116">
            <v>0</v>
          </cell>
          <cell r="AF116">
            <v>1004</v>
          </cell>
          <cell r="AG116">
            <v>0</v>
          </cell>
        </row>
        <row r="117">
          <cell r="AG117">
            <v>0</v>
          </cell>
        </row>
        <row r="118">
          <cell r="AG118">
            <v>0</v>
          </cell>
        </row>
        <row r="119">
          <cell r="AG119">
            <v>0</v>
          </cell>
        </row>
        <row r="120">
          <cell r="AG120">
            <v>0</v>
          </cell>
        </row>
        <row r="121">
          <cell r="AG121">
            <v>0</v>
          </cell>
        </row>
        <row r="122">
          <cell r="AG122">
            <v>0</v>
          </cell>
        </row>
        <row r="123">
          <cell r="AG123">
            <v>0</v>
          </cell>
        </row>
        <row r="124">
          <cell r="AG124">
            <v>0</v>
          </cell>
        </row>
        <row r="125">
          <cell r="AG125">
            <v>0</v>
          </cell>
        </row>
        <row r="126">
          <cell r="AG126">
            <v>0</v>
          </cell>
        </row>
        <row r="127">
          <cell r="AG127">
            <v>0</v>
          </cell>
        </row>
        <row r="128">
          <cell r="AG128">
            <v>0</v>
          </cell>
        </row>
        <row r="129">
          <cell r="AG129">
            <v>0</v>
          </cell>
        </row>
        <row r="130">
          <cell r="AG130">
            <v>0</v>
          </cell>
        </row>
        <row r="131">
          <cell r="AG131">
            <v>0</v>
          </cell>
        </row>
        <row r="132">
          <cell r="AG132">
            <v>0</v>
          </cell>
        </row>
        <row r="133">
          <cell r="AG133">
            <v>0</v>
          </cell>
        </row>
        <row r="134">
          <cell r="AG134">
            <v>0</v>
          </cell>
        </row>
        <row r="135">
          <cell r="AG135">
            <v>0</v>
          </cell>
        </row>
        <row r="136">
          <cell r="AG136">
            <v>0</v>
          </cell>
        </row>
        <row r="137">
          <cell r="AG137">
            <v>0</v>
          </cell>
        </row>
        <row r="138">
          <cell r="AG138">
            <v>0</v>
          </cell>
        </row>
        <row r="139">
          <cell r="AG139">
            <v>0</v>
          </cell>
        </row>
        <row r="140">
          <cell r="AG140">
            <v>0</v>
          </cell>
        </row>
        <row r="141">
          <cell r="AG141">
            <v>0</v>
          </cell>
        </row>
        <row r="142">
          <cell r="AG142">
            <v>0</v>
          </cell>
        </row>
        <row r="143">
          <cell r="AG143">
            <v>0</v>
          </cell>
        </row>
        <row r="144">
          <cell r="AG144">
            <v>0</v>
          </cell>
        </row>
        <row r="145">
          <cell r="AG145">
            <v>0</v>
          </cell>
        </row>
        <row r="146">
          <cell r="AG146">
            <v>0</v>
          </cell>
        </row>
        <row r="147">
          <cell r="AG147">
            <v>0</v>
          </cell>
        </row>
        <row r="148">
          <cell r="AG148">
            <v>0</v>
          </cell>
        </row>
        <row r="149">
          <cell r="D149">
            <v>0</v>
          </cell>
          <cell r="L149">
            <v>0</v>
          </cell>
          <cell r="R149">
            <v>0</v>
          </cell>
          <cell r="V149">
            <v>0</v>
          </cell>
          <cell r="AF149">
            <v>0</v>
          </cell>
          <cell r="AG149">
            <v>0</v>
          </cell>
        </row>
        <row r="150">
          <cell r="D150">
            <v>63</v>
          </cell>
          <cell r="L150">
            <v>396</v>
          </cell>
          <cell r="R150">
            <v>527</v>
          </cell>
          <cell r="V150">
            <v>417</v>
          </cell>
          <cell r="Z150">
            <v>265</v>
          </cell>
          <cell r="AA150">
            <v>265</v>
          </cell>
          <cell r="AG150">
            <v>0</v>
          </cell>
        </row>
        <row r="151">
          <cell r="D151">
            <v>63</v>
          </cell>
          <cell r="L151">
            <v>145</v>
          </cell>
          <cell r="R151">
            <v>226</v>
          </cell>
          <cell r="V151">
            <v>198</v>
          </cell>
          <cell r="Z151">
            <v>84</v>
          </cell>
          <cell r="AA151">
            <v>84</v>
          </cell>
          <cell r="AG151">
            <v>0</v>
          </cell>
        </row>
        <row r="152">
          <cell r="L152">
            <v>283</v>
          </cell>
          <cell r="R152">
            <v>263</v>
          </cell>
          <cell r="V152">
            <v>219</v>
          </cell>
          <cell r="Z152">
            <v>133</v>
          </cell>
          <cell r="AA152">
            <v>133</v>
          </cell>
        </row>
        <row r="153">
          <cell r="L153">
            <v>72</v>
          </cell>
          <cell r="R153">
            <v>264</v>
          </cell>
          <cell r="V153">
            <v>198</v>
          </cell>
          <cell r="Z153">
            <v>121</v>
          </cell>
          <cell r="AA153">
            <v>121</v>
          </cell>
        </row>
        <row r="155">
          <cell r="L155">
            <v>0</v>
          </cell>
          <cell r="V155">
            <v>369</v>
          </cell>
        </row>
        <row r="156">
          <cell r="L156">
            <v>0</v>
          </cell>
          <cell r="R156">
            <v>0</v>
          </cell>
          <cell r="V156">
            <v>0</v>
          </cell>
        </row>
        <row r="157">
          <cell r="D157">
            <v>17.179166666666667</v>
          </cell>
          <cell r="L157">
            <v>502</v>
          </cell>
          <cell r="R157">
            <v>213</v>
          </cell>
        </row>
        <row r="158">
          <cell r="L158">
            <v>0</v>
          </cell>
          <cell r="R158">
            <v>0</v>
          </cell>
        </row>
        <row r="159">
          <cell r="D159">
            <v>0</v>
          </cell>
          <cell r="L159">
            <v>396</v>
          </cell>
          <cell r="R159">
            <v>527</v>
          </cell>
          <cell r="V159">
            <v>417</v>
          </cell>
          <cell r="Z159">
            <v>265</v>
          </cell>
          <cell r="AA159">
            <v>265</v>
          </cell>
        </row>
        <row r="160">
          <cell r="L160">
            <v>396</v>
          </cell>
          <cell r="R160">
            <v>527</v>
          </cell>
          <cell r="V160">
            <v>417</v>
          </cell>
        </row>
        <row r="161">
          <cell r="D161">
            <v>80</v>
          </cell>
          <cell r="L161">
            <v>0</v>
          </cell>
          <cell r="R161">
            <v>0</v>
          </cell>
          <cell r="V161">
            <v>0</v>
          </cell>
        </row>
        <row r="162">
          <cell r="L162">
            <v>0</v>
          </cell>
          <cell r="R162">
            <v>1530</v>
          </cell>
          <cell r="V162">
            <v>0</v>
          </cell>
          <cell r="Z162">
            <v>0</v>
          </cell>
          <cell r="AA162">
            <v>0</v>
          </cell>
        </row>
        <row r="163">
          <cell r="L163">
            <v>0</v>
          </cell>
        </row>
        <row r="164">
          <cell r="D164">
            <v>233</v>
          </cell>
          <cell r="E164">
            <v>0</v>
          </cell>
          <cell r="F164">
            <v>0</v>
          </cell>
          <cell r="L164">
            <v>432</v>
          </cell>
          <cell r="P164">
            <v>0</v>
          </cell>
          <cell r="Q164">
            <v>0</v>
          </cell>
          <cell r="R164">
            <v>123</v>
          </cell>
          <cell r="T164">
            <v>0</v>
          </cell>
          <cell r="U164">
            <v>0</v>
          </cell>
          <cell r="V164">
            <v>99</v>
          </cell>
          <cell r="X164">
            <v>0</v>
          </cell>
          <cell r="Y164">
            <v>0</v>
          </cell>
          <cell r="Z164">
            <v>74</v>
          </cell>
          <cell r="AA164">
            <v>74</v>
          </cell>
          <cell r="AF164">
            <v>0</v>
          </cell>
          <cell r="AG164">
            <v>0</v>
          </cell>
        </row>
        <row r="165">
          <cell r="D165">
            <v>357.72727272727275</v>
          </cell>
          <cell r="E165">
            <v>126</v>
          </cell>
          <cell r="F165">
            <v>231.72727272727275</v>
          </cell>
          <cell r="L165">
            <v>725.72727272727275</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row>
        <row r="166">
          <cell r="D166">
            <v>1888.0000000000002</v>
          </cell>
          <cell r="E166">
            <v>-130</v>
          </cell>
          <cell r="F166">
            <v>-242.72727272727275</v>
          </cell>
          <cell r="L166">
            <v>480.00000000000023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row>
        <row r="167">
          <cell r="D167">
            <v>17</v>
          </cell>
          <cell r="E167">
            <v>4</v>
          </cell>
          <cell r="F167">
            <v>11</v>
          </cell>
          <cell r="L167">
            <v>61</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row>
        <row r="193">
          <cell r="D193" t="str">
            <v>АПАРАТ ВСЬОГО</v>
          </cell>
          <cell r="E193" t="str">
            <v>АПАРАТ ЕЛЕКТРО</v>
          </cell>
          <cell r="F193" t="str">
            <v>АПАРАТ ТЕПЛО</v>
          </cell>
          <cell r="L193" t="str">
            <v>ККМ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row>
        <row r="194">
          <cell r="D194">
            <v>2.78</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row>
        <row r="196">
          <cell r="R196">
            <v>81.3</v>
          </cell>
          <cell r="V196">
            <v>66</v>
          </cell>
        </row>
        <row r="197">
          <cell r="R197">
            <v>93.5</v>
          </cell>
          <cell r="V197">
            <v>75.900000000000006</v>
          </cell>
        </row>
        <row r="198">
          <cell r="L198">
            <v>0</v>
          </cell>
        </row>
        <row r="199">
          <cell r="L199">
            <v>0</v>
          </cell>
          <cell r="R199">
            <v>141.5</v>
          </cell>
          <cell r="V199">
            <v>141.5</v>
          </cell>
          <cell r="W199">
            <v>178</v>
          </cell>
          <cell r="Z199">
            <v>178</v>
          </cell>
          <cell r="AA199">
            <v>141.5</v>
          </cell>
          <cell r="AB199">
            <v>141.5</v>
          </cell>
          <cell r="AC199">
            <v>141.5</v>
          </cell>
          <cell r="AD199">
            <v>178</v>
          </cell>
          <cell r="AF199">
            <v>178</v>
          </cell>
          <cell r="AG199">
            <v>178</v>
          </cell>
          <cell r="AI199">
            <v>178</v>
          </cell>
        </row>
        <row r="200">
          <cell r="R200">
            <v>11504</v>
          </cell>
          <cell r="V200">
            <v>9339</v>
          </cell>
        </row>
        <row r="202">
          <cell r="R202">
            <v>0</v>
          </cell>
          <cell r="V202">
            <v>0</v>
          </cell>
        </row>
        <row r="203">
          <cell r="R203">
            <v>0</v>
          </cell>
          <cell r="V203">
            <v>0</v>
          </cell>
        </row>
        <row r="205">
          <cell r="R205">
            <v>141.5</v>
          </cell>
          <cell r="V205">
            <v>141.5</v>
          </cell>
        </row>
        <row r="206">
          <cell r="R206">
            <v>0</v>
          </cell>
          <cell r="V206">
            <v>0</v>
          </cell>
        </row>
        <row r="208">
          <cell r="R208">
            <v>61.9</v>
          </cell>
          <cell r="V208">
            <v>48.8</v>
          </cell>
        </row>
        <row r="209">
          <cell r="R209">
            <v>85.5</v>
          </cell>
          <cell r="V209">
            <v>67.400000000000006</v>
          </cell>
        </row>
        <row r="210">
          <cell r="D210">
            <v>75</v>
          </cell>
          <cell r="L210">
            <v>75</v>
          </cell>
          <cell r="R210">
            <v>82</v>
          </cell>
          <cell r="V210">
            <v>82</v>
          </cell>
          <cell r="AG210">
            <v>0</v>
          </cell>
        </row>
        <row r="211">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row>
        <row r="212">
          <cell r="R212">
            <v>30950</v>
          </cell>
          <cell r="V212">
            <v>24400</v>
          </cell>
        </row>
        <row r="214">
          <cell r="R214">
            <v>179</v>
          </cell>
          <cell r="T214">
            <v>76.5</v>
          </cell>
          <cell r="U214">
            <v>102.5</v>
          </cell>
          <cell r="V214">
            <v>143.30000000000001</v>
          </cell>
          <cell r="X214">
            <v>58.3</v>
          </cell>
          <cell r="Y214">
            <v>85.000000000000014</v>
          </cell>
        </row>
        <row r="215">
          <cell r="R215">
            <v>42454</v>
          </cell>
          <cell r="T215">
            <v>27692</v>
          </cell>
          <cell r="U215">
            <v>14762</v>
          </cell>
          <cell r="V215">
            <v>33739</v>
          </cell>
          <cell r="X215">
            <v>21106</v>
          </cell>
          <cell r="Y215">
            <v>12633</v>
          </cell>
        </row>
        <row r="216">
          <cell r="R216">
            <v>237.17</v>
          </cell>
          <cell r="T216">
            <v>361.99</v>
          </cell>
          <cell r="U216">
            <v>144.02000000000001</v>
          </cell>
          <cell r="V216">
            <v>235.44</v>
          </cell>
          <cell r="X216">
            <v>362.02</v>
          </cell>
          <cell r="Y216">
            <v>148.62</v>
          </cell>
          <cell r="AF216">
            <v>0</v>
          </cell>
          <cell r="AG216">
            <v>0</v>
          </cell>
        </row>
        <row r="218">
          <cell r="R218">
            <v>42455</v>
          </cell>
          <cell r="V218">
            <v>33739</v>
          </cell>
        </row>
        <row r="239">
          <cell r="D239" t="str">
            <v>ВИКОН.ДИР.</v>
          </cell>
          <cell r="L239" t="str">
            <v>ККМ</v>
          </cell>
          <cell r="R239" t="str">
            <v>ТЕЦ-5 ВСЬОГО</v>
          </cell>
          <cell r="V239" t="str">
            <v>ТЕЦ-6 ВСЬОГО</v>
          </cell>
          <cell r="AA239" t="str">
            <v>ТРМ ВСЬОГО</v>
          </cell>
        </row>
        <row r="240">
          <cell r="D240">
            <v>3546.727272727273</v>
          </cell>
          <cell r="L240">
            <v>2094.727272727273</v>
          </cell>
          <cell r="R240">
            <v>2382.9090909090883</v>
          </cell>
          <cell r="V240">
            <v>-72</v>
          </cell>
          <cell r="AA240">
            <v>2527.5454545454545</v>
          </cell>
        </row>
        <row r="242">
          <cell r="D242">
            <v>9597.141363636365</v>
          </cell>
          <cell r="L242">
            <v>2094.727272727273</v>
          </cell>
          <cell r="R242">
            <v>2382.9090909090883</v>
          </cell>
          <cell r="V242">
            <v>-72</v>
          </cell>
          <cell r="AA242">
            <v>2527.5454545454545</v>
          </cell>
        </row>
        <row r="243">
          <cell r="D243">
            <v>4089.3529545454548</v>
          </cell>
          <cell r="L243">
            <v>645.68000000000029</v>
          </cell>
          <cell r="R243">
            <v>1767.9999999999977</v>
          </cell>
          <cell r="V243">
            <v>36754.003030303029</v>
          </cell>
          <cell r="AA243">
            <v>655.5333333333333</v>
          </cell>
        </row>
        <row r="244">
          <cell r="D244">
            <v>58857.621136363639</v>
          </cell>
          <cell r="L244">
            <v>0</v>
          </cell>
          <cell r="R244">
            <v>0</v>
          </cell>
          <cell r="V244">
            <v>35616.63636363636</v>
          </cell>
          <cell r="AA244">
            <v>0</v>
          </cell>
        </row>
        <row r="245">
          <cell r="D245">
            <v>48798</v>
          </cell>
        </row>
        <row r="246">
          <cell r="D246">
            <v>0</v>
          </cell>
        </row>
        <row r="247">
          <cell r="D247">
            <v>5266</v>
          </cell>
          <cell r="L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R253">
            <v>0</v>
          </cell>
          <cell r="V253">
            <v>35616.63636363636</v>
          </cell>
          <cell r="AA253">
            <v>0</v>
          </cell>
        </row>
        <row r="254">
          <cell r="D254">
            <v>4731.6211363636376</v>
          </cell>
        </row>
        <row r="255">
          <cell r="D255">
            <v>62</v>
          </cell>
          <cell r="L255">
            <v>0</v>
          </cell>
          <cell r="R255">
            <v>0</v>
          </cell>
          <cell r="V255">
            <v>0</v>
          </cell>
          <cell r="AA255">
            <v>0</v>
          </cell>
        </row>
        <row r="256">
          <cell r="D256">
            <v>62404.348409090911</v>
          </cell>
          <cell r="L256">
            <v>2094.727272727273</v>
          </cell>
          <cell r="R256">
            <v>2382.9090909090883</v>
          </cell>
          <cell r="V256">
            <v>35544.63636363636</v>
          </cell>
          <cell r="AA256">
            <v>2527.5454545454545</v>
          </cell>
        </row>
        <row r="257">
          <cell r="D257">
            <v>1362.1672727272726</v>
          </cell>
          <cell r="L257">
            <v>1781.0472727272727</v>
          </cell>
          <cell r="R257">
            <v>1817.909090909091</v>
          </cell>
          <cell r="V257">
            <v>35634.829696969697</v>
          </cell>
          <cell r="AA257">
            <v>2055.0121212121212</v>
          </cell>
        </row>
        <row r="258">
          <cell r="D258">
            <v>357.72727272727275</v>
          </cell>
          <cell r="L258">
            <v>725.72727272727275</v>
          </cell>
          <cell r="R258">
            <v>653.90909090909099</v>
          </cell>
          <cell r="V258">
            <v>1465.6363636363635</v>
          </cell>
          <cell r="AA258">
            <v>1439.5454545454545</v>
          </cell>
        </row>
        <row r="259">
          <cell r="D259">
            <v>0</v>
          </cell>
          <cell r="L259">
            <v>0</v>
          </cell>
          <cell r="R259">
            <v>839</v>
          </cell>
          <cell r="V259">
            <v>32.56</v>
          </cell>
          <cell r="AA259">
            <v>0</v>
          </cell>
        </row>
        <row r="260">
          <cell r="D260">
            <v>997.43999999999994</v>
          </cell>
          <cell r="L260">
            <v>696.31999999999994</v>
          </cell>
          <cell r="R260">
            <v>268.33333333333331</v>
          </cell>
          <cell r="V260">
            <v>130.63333333333333</v>
          </cell>
          <cell r="AA260">
            <v>173.46666666666667</v>
          </cell>
        </row>
        <row r="261">
          <cell r="D261">
            <v>67.833333333333343</v>
          </cell>
          <cell r="L261">
            <v>336.7</v>
          </cell>
          <cell r="R261">
            <v>55.666666666666664</v>
          </cell>
          <cell r="V261">
            <v>0</v>
          </cell>
          <cell r="AA261">
            <v>125.2</v>
          </cell>
        </row>
        <row r="262">
          <cell r="D262">
            <v>343.60666666666663</v>
          </cell>
          <cell r="L262">
            <v>9.6199999999999992</v>
          </cell>
          <cell r="R262">
            <v>32.666666666666664</v>
          </cell>
          <cell r="V262">
            <v>45.633333333333333</v>
          </cell>
          <cell r="AA262">
            <v>17.266666666666666</v>
          </cell>
        </row>
        <row r="263">
          <cell r="L263">
            <v>220</v>
          </cell>
          <cell r="R263">
            <v>130</v>
          </cell>
          <cell r="V263">
            <v>85</v>
          </cell>
          <cell r="AA263">
            <v>0</v>
          </cell>
        </row>
        <row r="264">
          <cell r="D264">
            <v>586</v>
          </cell>
          <cell r="L264">
            <v>130</v>
          </cell>
          <cell r="R264">
            <v>50</v>
          </cell>
          <cell r="V264">
            <v>0</v>
          </cell>
          <cell r="AA264">
            <v>31</v>
          </cell>
        </row>
        <row r="265">
          <cell r="D265">
            <v>7</v>
          </cell>
          <cell r="L265">
            <v>59</v>
          </cell>
          <cell r="R265">
            <v>56.666666666666664</v>
          </cell>
          <cell r="V265">
            <v>34006</v>
          </cell>
          <cell r="AA265">
            <v>442</v>
          </cell>
        </row>
        <row r="266">
          <cell r="D266">
            <v>0</v>
          </cell>
          <cell r="L266">
            <v>0</v>
          </cell>
          <cell r="R266">
            <v>56.666666666666664</v>
          </cell>
          <cell r="V266">
            <v>267</v>
          </cell>
          <cell r="AA266">
            <v>0</v>
          </cell>
        </row>
        <row r="267">
          <cell r="D267">
            <v>7</v>
          </cell>
          <cell r="L267">
            <v>59</v>
          </cell>
          <cell r="R267">
            <v>0</v>
          </cell>
          <cell r="V267">
            <v>33739</v>
          </cell>
          <cell r="AA267">
            <v>442</v>
          </cell>
        </row>
        <row r="269">
          <cell r="L269">
            <v>300</v>
          </cell>
          <cell r="R269">
            <v>0</v>
          </cell>
          <cell r="V269">
            <v>0</v>
          </cell>
          <cell r="AA269">
            <v>0</v>
          </cell>
        </row>
        <row r="270">
          <cell r="D270">
            <v>61042.181136363637</v>
          </cell>
          <cell r="L270">
            <v>313.68000000000029</v>
          </cell>
          <cell r="R270">
            <v>564.99999999999727</v>
          </cell>
          <cell r="V270">
            <v>-90.193333333336341</v>
          </cell>
          <cell r="AA270">
            <v>472.5333333333333</v>
          </cell>
        </row>
        <row r="272">
          <cell r="D272">
            <v>1503.7391666666665</v>
          </cell>
          <cell r="L272">
            <v>-12.319999999999993</v>
          </cell>
          <cell r="R272">
            <v>128.00000000000003</v>
          </cell>
          <cell r="V272">
            <v>648.44303030302694</v>
          </cell>
          <cell r="AA272">
            <v>133.5333333333333</v>
          </cell>
        </row>
        <row r="273">
          <cell r="D273">
            <v>17.179166666666667</v>
          </cell>
          <cell r="L273">
            <v>-18</v>
          </cell>
          <cell r="R273">
            <v>83</v>
          </cell>
          <cell r="V273">
            <v>284</v>
          </cell>
          <cell r="AA273">
            <v>0</v>
          </cell>
        </row>
        <row r="274">
          <cell r="D274">
            <v>0</v>
          </cell>
          <cell r="L274">
            <v>-202</v>
          </cell>
          <cell r="R274">
            <v>-314</v>
          </cell>
          <cell r="V274">
            <v>-1195</v>
          </cell>
          <cell r="AA274">
            <v>-152</v>
          </cell>
        </row>
        <row r="275">
          <cell r="D275">
            <v>0</v>
          </cell>
          <cell r="L275">
            <v>0</v>
          </cell>
          <cell r="R275">
            <v>0</v>
          </cell>
          <cell r="V275">
            <v>-5</v>
          </cell>
          <cell r="AA275">
            <v>0</v>
          </cell>
        </row>
        <row r="276">
          <cell r="D276">
            <v>0</v>
          </cell>
          <cell r="L276">
            <v>0</v>
          </cell>
          <cell r="R276">
            <v>0</v>
          </cell>
          <cell r="V276">
            <v>0</v>
          </cell>
          <cell r="AA276">
            <v>0</v>
          </cell>
        </row>
        <row r="277">
          <cell r="D277">
            <v>1469.56</v>
          </cell>
          <cell r="L277">
            <v>146.68</v>
          </cell>
          <cell r="R277">
            <v>181.00000000000003</v>
          </cell>
          <cell r="V277">
            <v>1564.4430303030269</v>
          </cell>
          <cell r="AA277">
            <v>285.5333333333333</v>
          </cell>
        </row>
        <row r="278">
          <cell r="D278">
            <v>76.56</v>
          </cell>
          <cell r="L278">
            <v>41.680000000000014</v>
          </cell>
          <cell r="R278">
            <v>12.000000000000021</v>
          </cell>
          <cell r="V278">
            <v>1020.0030303030269</v>
          </cell>
          <cell r="AA278">
            <v>12.533333333333331</v>
          </cell>
        </row>
        <row r="279">
          <cell r="D279">
            <v>1</v>
          </cell>
          <cell r="L279">
            <v>35</v>
          </cell>
          <cell r="R279">
            <v>87</v>
          </cell>
          <cell r="V279">
            <v>127.44</v>
          </cell>
          <cell r="AA279">
            <v>112</v>
          </cell>
        </row>
        <row r="280">
          <cell r="D280">
            <v>1392</v>
          </cell>
          <cell r="L280">
            <v>70</v>
          </cell>
          <cell r="R280">
            <v>82</v>
          </cell>
          <cell r="V280">
            <v>417</v>
          </cell>
          <cell r="AA280">
            <v>161</v>
          </cell>
        </row>
        <row r="281">
          <cell r="L281">
            <v>0</v>
          </cell>
          <cell r="AA281">
            <v>0</v>
          </cell>
        </row>
        <row r="282">
          <cell r="D282">
            <v>17</v>
          </cell>
          <cell r="L282">
            <v>61</v>
          </cell>
          <cell r="R282">
            <v>178</v>
          </cell>
          <cell r="V282">
            <v>0</v>
          </cell>
          <cell r="AA282">
            <v>0</v>
          </cell>
        </row>
        <row r="283">
          <cell r="D283">
            <v>61042.181136363637</v>
          </cell>
          <cell r="L283">
            <v>313.68000000000029</v>
          </cell>
          <cell r="R283">
            <v>564.99999999999727</v>
          </cell>
          <cell r="V283">
            <v>-90.193333333336341</v>
          </cell>
          <cell r="AA283">
            <v>472.5333333333333</v>
          </cell>
        </row>
        <row r="284">
          <cell r="AA284">
            <v>0</v>
          </cell>
        </row>
        <row r="286">
          <cell r="D286">
            <v>61042.181136363637</v>
          </cell>
          <cell r="L286">
            <v>313.68000000000029</v>
          </cell>
          <cell r="R286">
            <v>564.99999999999727</v>
          </cell>
          <cell r="V286">
            <v>-90.193333333336341</v>
          </cell>
          <cell r="AA286">
            <v>472.5333333333333</v>
          </cell>
        </row>
        <row r="287">
          <cell r="D287">
            <v>0</v>
          </cell>
        </row>
        <row r="288">
          <cell r="D288">
            <v>0</v>
          </cell>
          <cell r="L288">
            <v>0</v>
          </cell>
          <cell r="R288">
            <v>0</v>
          </cell>
          <cell r="V288">
            <v>0</v>
          </cell>
          <cell r="AA288">
            <v>0</v>
          </cell>
        </row>
        <row r="289">
          <cell r="D289">
            <v>0</v>
          </cell>
          <cell r="L289">
            <v>0</v>
          </cell>
          <cell r="R289">
            <v>0</v>
          </cell>
          <cell r="V289">
            <v>0</v>
          </cell>
          <cell r="AA289">
            <v>0</v>
          </cell>
        </row>
        <row r="291">
          <cell r="D291">
            <v>61042.181136363637</v>
          </cell>
          <cell r="L291">
            <v>313.68000000000029</v>
          </cell>
          <cell r="R291">
            <v>564.99999999999727</v>
          </cell>
          <cell r="V291">
            <v>-90.193333333336341</v>
          </cell>
          <cell r="AA291">
            <v>472.5333333333333</v>
          </cell>
        </row>
        <row r="293">
          <cell r="L293">
            <v>300</v>
          </cell>
        </row>
        <row r="295">
          <cell r="V295">
            <v>417</v>
          </cell>
        </row>
        <row r="296">
          <cell r="D296">
            <v>990</v>
          </cell>
        </row>
        <row r="300">
          <cell r="D300">
            <v>61042.181136363637</v>
          </cell>
          <cell r="L300">
            <v>313.68000000000029</v>
          </cell>
          <cell r="R300">
            <v>564.99999999999727</v>
          </cell>
          <cell r="V300">
            <v>-90.193333333336341</v>
          </cell>
          <cell r="AA300">
            <v>472.5333333333333</v>
          </cell>
        </row>
        <row r="321">
          <cell r="T321" t="str">
            <v>ФМЗ ( з відрахуван)</v>
          </cell>
          <cell r="V321">
            <v>25</v>
          </cell>
        </row>
      </sheetData>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v>0</v>
          </cell>
          <cell r="AK20" t="str">
            <v>ПЛАЧКОВ І.В.</v>
          </cell>
        </row>
        <row r="21">
          <cell r="N21" t="str">
            <v xml:space="preserve">                   ПЛАЧКОВ І.В.</v>
          </cell>
          <cell r="AI21" t="str">
            <v xml:space="preserve">         Затверджую</v>
          </cell>
          <cell r="AJ21" t="str">
            <v>ЗАТВЕРДЖУЮ</v>
          </cell>
        </row>
        <row r="22">
          <cell r="AI22" t="str">
            <v xml:space="preserve"> Голова правління </v>
          </cell>
          <cell r="AJ22" t="str">
            <v xml:space="preserve">                   ПЛАЧКОВ І.В.</v>
          </cell>
        </row>
        <row r="23">
          <cell r="AF23" t="str">
            <v>ЗАТВЕРДЖУЮ</v>
          </cell>
        </row>
        <row r="24">
          <cell r="AF24" t="str">
            <v>ГОЛОВА ПРАЛІННЯ  КЕ</v>
          </cell>
          <cell r="AI24" t="str">
            <v xml:space="preserve">                        І.В.Плачков</v>
          </cell>
        </row>
        <row r="25">
          <cell r="F25" t="e">
            <v>#REF!</v>
          </cell>
          <cell r="AI25" t="str">
            <v xml:space="preserve">   "_____" ________2000 р.</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F33" t="str">
            <v>ВИКОН.ДИР.</v>
          </cell>
          <cell r="P33" t="str">
            <v xml:space="preserve">КМ </v>
          </cell>
          <cell r="S33" t="str">
            <v xml:space="preserve">ТМ </v>
          </cell>
          <cell r="T33">
            <v>388.95</v>
          </cell>
          <cell r="U33" t="str">
            <v>ПЕРЕД</v>
          </cell>
          <cell r="X33">
            <v>323.55</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v>712.5</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K34">
            <v>712.5</v>
          </cell>
          <cell r="AL34">
            <v>605</v>
          </cell>
        </row>
        <row r="35">
          <cell r="AK35">
            <v>0</v>
          </cell>
          <cell r="AL35">
            <v>536.20000000000005</v>
          </cell>
        </row>
        <row r="36">
          <cell r="AK36">
            <v>160</v>
          </cell>
          <cell r="AL36">
            <v>0</v>
          </cell>
        </row>
        <row r="37">
          <cell r="AK37">
            <v>0</v>
          </cell>
        </row>
        <row r="38">
          <cell r="AK38">
            <v>619.1</v>
          </cell>
          <cell r="AL38">
            <v>0</v>
          </cell>
        </row>
        <row r="39">
          <cell r="L39">
            <v>0</v>
          </cell>
          <cell r="AK39">
            <v>459.1</v>
          </cell>
          <cell r="AL39">
            <v>0</v>
          </cell>
        </row>
        <row r="40">
          <cell r="N40">
            <v>850</v>
          </cell>
          <cell r="U40">
            <v>667</v>
          </cell>
          <cell r="Y40">
            <v>585</v>
          </cell>
          <cell r="AL40">
            <v>2102</v>
          </cell>
        </row>
        <row r="41">
          <cell r="P41">
            <v>0</v>
          </cell>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cell r="AM42">
            <v>1840</v>
          </cell>
        </row>
        <row r="43">
          <cell r="AM43">
            <v>0</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P45">
            <v>2175</v>
          </cell>
          <cell r="R45">
            <v>55.666666666666664</v>
          </cell>
          <cell r="S45">
            <v>7897</v>
          </cell>
          <cell r="T45">
            <v>24</v>
          </cell>
          <cell r="U45">
            <v>31.666666666666664</v>
          </cell>
          <cell r="V45">
            <v>45.633333333333333</v>
          </cell>
          <cell r="X45">
            <v>19</v>
          </cell>
          <cell r="Y45">
            <v>26.633333333333333</v>
          </cell>
          <cell r="Z45">
            <v>187.79999999999998</v>
          </cell>
          <cell r="AA45">
            <v>125.2</v>
          </cell>
          <cell r="AB45">
            <v>62.59999999999998</v>
          </cell>
          <cell r="AC45">
            <v>1464</v>
          </cell>
          <cell r="AF45">
            <v>4071.2424242424245</v>
          </cell>
          <cell r="AG45">
            <v>3280.4969696969697</v>
          </cell>
          <cell r="AH45">
            <v>790.74545454545455</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P47">
            <v>353</v>
          </cell>
          <cell r="R47">
            <v>32.666666666666664</v>
          </cell>
          <cell r="S47">
            <v>486</v>
          </cell>
          <cell r="T47">
            <v>15</v>
          </cell>
          <cell r="U47">
            <v>17.666666666666664</v>
          </cell>
          <cell r="V47">
            <v>32.56</v>
          </cell>
          <cell r="X47">
            <v>13</v>
          </cell>
          <cell r="Y47">
            <v>19.560000000000002</v>
          </cell>
          <cell r="Z47">
            <v>17.266666666666666</v>
          </cell>
          <cell r="AA47">
            <v>17.266666666666666</v>
          </cell>
          <cell r="AB47">
            <v>0</v>
          </cell>
          <cell r="AC47">
            <v>299</v>
          </cell>
          <cell r="AD47">
            <v>114</v>
          </cell>
          <cell r="AE47">
            <v>185</v>
          </cell>
          <cell r="AF47">
            <v>226.33333333333334</v>
          </cell>
          <cell r="AG47">
            <v>155</v>
          </cell>
          <cell r="AH47">
            <v>71.333333333333343</v>
          </cell>
          <cell r="AJ47">
            <v>469.05333333333328</v>
          </cell>
          <cell r="AK47">
            <v>140.62</v>
          </cell>
          <cell r="AL47">
            <v>328.43333333333328</v>
          </cell>
          <cell r="AM47">
            <v>0</v>
          </cell>
          <cell r="AN47">
            <v>167</v>
          </cell>
          <cell r="AO47">
            <v>420</v>
          </cell>
          <cell r="AP47">
            <v>611.6</v>
          </cell>
          <cell r="AQ47">
            <v>800.06666666666661</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F48">
            <v>206.95333333333335</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D49">
            <v>74</v>
          </cell>
          <cell r="AE49">
            <v>121</v>
          </cell>
          <cell r="AH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D50">
            <v>11</v>
          </cell>
          <cell r="AE50">
            <v>18</v>
          </cell>
          <cell r="AF50">
            <v>17.266666666666666</v>
          </cell>
          <cell r="AG50">
            <v>11.824742268041236</v>
          </cell>
          <cell r="AH50">
            <v>5.4419243986254298</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D51">
            <v>26</v>
          </cell>
          <cell r="AE51">
            <v>41</v>
          </cell>
          <cell r="AF51">
            <v>0</v>
          </cell>
          <cell r="AG51">
            <v>111.66666666666667</v>
          </cell>
          <cell r="AH51">
            <v>50.666666666666671</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S52">
            <v>22</v>
          </cell>
          <cell r="T52">
            <v>0</v>
          </cell>
          <cell r="U52">
            <v>0</v>
          </cell>
          <cell r="V52">
            <v>0</v>
          </cell>
          <cell r="X52">
            <v>0</v>
          </cell>
          <cell r="Y52">
            <v>0</v>
          </cell>
          <cell r="Z52">
            <v>0</v>
          </cell>
          <cell r="AA52">
            <v>0</v>
          </cell>
          <cell r="AB52">
            <v>0</v>
          </cell>
          <cell r="AC52">
            <v>0</v>
          </cell>
          <cell r="AD52">
            <v>5</v>
          </cell>
          <cell r="AE52">
            <v>8</v>
          </cell>
          <cell r="AH52">
            <v>0</v>
          </cell>
          <cell r="AJ52">
            <v>0</v>
          </cell>
          <cell r="AK52">
            <v>0</v>
          </cell>
          <cell r="AL52">
            <v>0</v>
          </cell>
          <cell r="AM52">
            <v>0</v>
          </cell>
          <cell r="AN52">
            <v>348</v>
          </cell>
          <cell r="AO52">
            <v>0</v>
          </cell>
          <cell r="AP52">
            <v>0</v>
          </cell>
          <cell r="AQ52">
            <v>15</v>
          </cell>
        </row>
        <row r="53">
          <cell r="D53">
            <v>7</v>
          </cell>
          <cell r="E53">
            <v>2</v>
          </cell>
          <cell r="F53">
            <v>5</v>
          </cell>
          <cell r="L53">
            <v>59</v>
          </cell>
          <cell r="M53">
            <v>46</v>
          </cell>
          <cell r="N53">
            <v>3197</v>
          </cell>
          <cell r="O53">
            <v>3166</v>
          </cell>
          <cell r="P53">
            <v>3197</v>
          </cell>
          <cell r="Q53">
            <v>0</v>
          </cell>
          <cell r="R53">
            <v>0</v>
          </cell>
          <cell r="S53">
            <v>19250</v>
          </cell>
          <cell r="T53">
            <v>0</v>
          </cell>
          <cell r="U53">
            <v>0</v>
          </cell>
          <cell r="V53">
            <v>0</v>
          </cell>
          <cell r="X53">
            <v>0</v>
          </cell>
          <cell r="Y53">
            <v>0</v>
          </cell>
          <cell r="Z53">
            <v>890</v>
          </cell>
          <cell r="AA53">
            <v>442</v>
          </cell>
          <cell r="AB53">
            <v>448</v>
          </cell>
          <cell r="AC53">
            <v>612</v>
          </cell>
          <cell r="AD53">
            <v>199</v>
          </cell>
          <cell r="AE53">
            <v>413</v>
          </cell>
          <cell r="AH53">
            <v>0</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E54">
            <v>13842.727272727279</v>
          </cell>
          <cell r="AG54">
            <v>0</v>
          </cell>
          <cell r="AH54">
            <v>0</v>
          </cell>
          <cell r="AI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H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E56">
            <v>0</v>
          </cell>
          <cell r="AF56">
            <v>0</v>
          </cell>
          <cell r="AG56">
            <v>0</v>
          </cell>
          <cell r="AH56">
            <v>448</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S57">
            <v>816</v>
          </cell>
          <cell r="T57">
            <v>0</v>
          </cell>
          <cell r="U57">
            <v>0</v>
          </cell>
          <cell r="V57">
            <v>0</v>
          </cell>
          <cell r="X57">
            <v>0</v>
          </cell>
          <cell r="Y57">
            <v>0</v>
          </cell>
          <cell r="Z57">
            <v>0</v>
          </cell>
          <cell r="AA57">
            <v>0</v>
          </cell>
          <cell r="AB57">
            <v>0</v>
          </cell>
          <cell r="AC57">
            <v>0</v>
          </cell>
          <cell r="AD57">
            <v>80</v>
          </cell>
          <cell r="AE57">
            <v>130</v>
          </cell>
          <cell r="AF57">
            <v>960.90909090909088</v>
          </cell>
          <cell r="AG57">
            <v>0</v>
          </cell>
          <cell r="AH57">
            <v>153.74545454545455</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F58">
            <v>53</v>
          </cell>
          <cell r="AG58">
            <v>0</v>
          </cell>
          <cell r="AH58">
            <v>9</v>
          </cell>
          <cell r="AJ58">
            <v>4012</v>
          </cell>
          <cell r="AK58">
            <v>1203</v>
          </cell>
          <cell r="AL58">
            <v>2809</v>
          </cell>
          <cell r="AM58">
            <v>3918</v>
          </cell>
          <cell r="AN58">
            <v>581</v>
          </cell>
          <cell r="AO58">
            <v>1299</v>
          </cell>
          <cell r="AP58">
            <v>622</v>
          </cell>
          <cell r="AQ58">
            <v>1510</v>
          </cell>
        </row>
        <row r="59">
          <cell r="D59">
            <v>0</v>
          </cell>
          <cell r="F59">
            <v>92</v>
          </cell>
          <cell r="L59">
            <v>0</v>
          </cell>
          <cell r="N59">
            <v>0</v>
          </cell>
          <cell r="P59">
            <v>144</v>
          </cell>
          <cell r="R59">
            <v>0</v>
          </cell>
          <cell r="S59">
            <v>261</v>
          </cell>
          <cell r="T59">
            <v>128</v>
          </cell>
          <cell r="U59">
            <v>133</v>
          </cell>
          <cell r="V59">
            <v>0</v>
          </cell>
          <cell r="X59">
            <v>76</v>
          </cell>
          <cell r="Y59">
            <v>33</v>
          </cell>
          <cell r="Z59">
            <v>0</v>
          </cell>
          <cell r="AA59">
            <v>0</v>
          </cell>
          <cell r="AB59">
            <v>0</v>
          </cell>
          <cell r="AC59">
            <v>0</v>
          </cell>
          <cell r="AD59">
            <v>26</v>
          </cell>
          <cell r="AE59">
            <v>41</v>
          </cell>
          <cell r="AF59">
            <v>307</v>
          </cell>
          <cell r="AG59">
            <v>258</v>
          </cell>
          <cell r="AH59">
            <v>49</v>
          </cell>
          <cell r="AI59">
            <v>0</v>
          </cell>
          <cell r="AK59">
            <v>970</v>
          </cell>
          <cell r="AL59">
            <v>293</v>
          </cell>
          <cell r="AM59">
            <v>0</v>
          </cell>
          <cell r="AN59">
            <v>0</v>
          </cell>
          <cell r="AO59">
            <v>0</v>
          </cell>
          <cell r="AP59">
            <v>0</v>
          </cell>
          <cell r="AQ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H60">
            <v>0</v>
          </cell>
          <cell r="AJ60">
            <v>2489</v>
          </cell>
          <cell r="AK60">
            <v>551</v>
          </cell>
          <cell r="AL60">
            <v>1938</v>
          </cell>
          <cell r="AM60">
            <v>0</v>
          </cell>
          <cell r="AO60">
            <v>586</v>
          </cell>
        </row>
        <row r="61">
          <cell r="D61">
            <v>0</v>
          </cell>
          <cell r="E61">
            <v>0</v>
          </cell>
          <cell r="F61">
            <v>87.333333333333329</v>
          </cell>
          <cell r="L61">
            <v>0</v>
          </cell>
          <cell r="N61">
            <v>0</v>
          </cell>
          <cell r="P61">
            <v>0</v>
          </cell>
          <cell r="Q61">
            <v>0</v>
          </cell>
          <cell r="R61">
            <v>0</v>
          </cell>
          <cell r="S61">
            <v>1427</v>
          </cell>
          <cell r="T61">
            <v>0</v>
          </cell>
          <cell r="U61">
            <v>0</v>
          </cell>
          <cell r="V61">
            <v>0</v>
          </cell>
          <cell r="X61">
            <v>0</v>
          </cell>
          <cell r="Y61">
            <v>0</v>
          </cell>
          <cell r="Z61">
            <v>401</v>
          </cell>
          <cell r="AB61">
            <v>0</v>
          </cell>
          <cell r="AC61">
            <v>0</v>
          </cell>
          <cell r="AD61">
            <v>280</v>
          </cell>
          <cell r="AE61">
            <v>454</v>
          </cell>
          <cell r="AF61">
            <v>586.33333333333337</v>
          </cell>
          <cell r="AG61">
            <v>0</v>
          </cell>
          <cell r="AH61">
            <v>56</v>
          </cell>
          <cell r="AJ61">
            <v>0</v>
          </cell>
          <cell r="AK61">
            <v>0</v>
          </cell>
          <cell r="AL61">
            <v>0</v>
          </cell>
          <cell r="AM61">
            <v>0</v>
          </cell>
          <cell r="AN61">
            <v>587</v>
          </cell>
          <cell r="AO61">
            <v>0</v>
          </cell>
          <cell r="AP61">
            <v>637</v>
          </cell>
          <cell r="AQ61">
            <v>1519.666666666667</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H62">
            <v>0</v>
          </cell>
          <cell r="AI62">
            <v>0</v>
          </cell>
          <cell r="AJ62">
            <v>1523</v>
          </cell>
          <cell r="AK62">
            <v>652</v>
          </cell>
          <cell r="AL62">
            <v>871</v>
          </cell>
          <cell r="AM62">
            <v>0</v>
          </cell>
          <cell r="AN62">
            <v>59</v>
          </cell>
          <cell r="AO62">
            <v>134</v>
          </cell>
          <cell r="AP62">
            <v>64</v>
          </cell>
          <cell r="AQ62">
            <v>152</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F63">
            <v>250</v>
          </cell>
          <cell r="AG63">
            <v>0</v>
          </cell>
          <cell r="AH63">
            <v>0</v>
          </cell>
          <cell r="AJ63">
            <v>2450</v>
          </cell>
          <cell r="AK63">
            <v>773</v>
          </cell>
          <cell r="AL63">
            <v>1677</v>
          </cell>
          <cell r="AM63">
            <v>2322</v>
          </cell>
          <cell r="AN63">
            <v>354</v>
          </cell>
          <cell r="AO63">
            <v>854</v>
          </cell>
          <cell r="AP63">
            <v>419</v>
          </cell>
          <cell r="AQ63">
            <v>823</v>
          </cell>
        </row>
        <row r="64">
          <cell r="F64">
            <v>0</v>
          </cell>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F64">
            <v>0</v>
          </cell>
          <cell r="AG64">
            <v>0</v>
          </cell>
          <cell r="AH64">
            <v>0</v>
          </cell>
          <cell r="AJ64">
            <v>811</v>
          </cell>
          <cell r="AK64">
            <v>193</v>
          </cell>
          <cell r="AL64">
            <v>618</v>
          </cell>
          <cell r="AM64">
            <v>485</v>
          </cell>
          <cell r="AO64">
            <v>0</v>
          </cell>
        </row>
        <row r="65">
          <cell r="D65">
            <v>0</v>
          </cell>
          <cell r="F65">
            <v>19.333333333333329</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E65">
            <v>454</v>
          </cell>
          <cell r="AF65">
            <v>336.33333333333337</v>
          </cell>
          <cell r="AG65">
            <v>0</v>
          </cell>
          <cell r="AH65">
            <v>56</v>
          </cell>
          <cell r="AI65">
            <v>0</v>
          </cell>
          <cell r="AJ65">
            <v>45</v>
          </cell>
          <cell r="AK65">
            <v>11</v>
          </cell>
          <cell r="AL65">
            <v>34</v>
          </cell>
          <cell r="AM65">
            <v>27</v>
          </cell>
          <cell r="AN65">
            <v>528</v>
          </cell>
          <cell r="AO65">
            <v>953</v>
          </cell>
          <cell r="AP65">
            <v>573</v>
          </cell>
          <cell r="AQ65">
            <v>1367.666666666667</v>
          </cell>
        </row>
        <row r="66">
          <cell r="D66">
            <v>0</v>
          </cell>
          <cell r="F66">
            <v>63</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E66">
            <v>297</v>
          </cell>
          <cell r="AF66">
            <v>506</v>
          </cell>
          <cell r="AG66">
            <v>0</v>
          </cell>
          <cell r="AH66">
            <v>0</v>
          </cell>
          <cell r="AJ66">
            <v>259</v>
          </cell>
          <cell r="AK66">
            <v>62</v>
          </cell>
          <cell r="AL66">
            <v>197</v>
          </cell>
          <cell r="AM66">
            <v>153</v>
          </cell>
          <cell r="AN66">
            <v>422</v>
          </cell>
          <cell r="AO66">
            <v>852</v>
          </cell>
          <cell r="AP66">
            <v>400</v>
          </cell>
          <cell r="AQ66">
            <v>1014</v>
          </cell>
        </row>
        <row r="67">
          <cell r="D67">
            <v>0</v>
          </cell>
          <cell r="F67">
            <v>0</v>
          </cell>
          <cell r="L67">
            <v>0</v>
          </cell>
          <cell r="N67">
            <v>0</v>
          </cell>
          <cell r="P67">
            <v>0</v>
          </cell>
          <cell r="Q67">
            <v>0</v>
          </cell>
          <cell r="R67">
            <v>0</v>
          </cell>
          <cell r="S67">
            <v>296</v>
          </cell>
          <cell r="T67">
            <v>0</v>
          </cell>
          <cell r="U67">
            <v>0</v>
          </cell>
          <cell r="V67">
            <v>0</v>
          </cell>
          <cell r="X67">
            <v>0</v>
          </cell>
          <cell r="Y67">
            <v>0</v>
          </cell>
          <cell r="Z67">
            <v>0</v>
          </cell>
          <cell r="AA67">
            <v>0</v>
          </cell>
          <cell r="AB67">
            <v>0</v>
          </cell>
          <cell r="AC67">
            <v>0</v>
          </cell>
          <cell r="AD67">
            <v>55</v>
          </cell>
          <cell r="AE67">
            <v>89</v>
          </cell>
          <cell r="AF67">
            <v>85.090909090909093</v>
          </cell>
          <cell r="AG67">
            <v>0</v>
          </cell>
          <cell r="AH67">
            <v>0</v>
          </cell>
          <cell r="AJ67">
            <v>0</v>
          </cell>
          <cell r="AK67">
            <v>0</v>
          </cell>
          <cell r="AL67">
            <v>0</v>
          </cell>
          <cell r="AM67">
            <v>0</v>
          </cell>
        </row>
        <row r="68">
          <cell r="D68">
            <v>63</v>
          </cell>
          <cell r="F68">
            <v>0</v>
          </cell>
          <cell r="L68">
            <v>283</v>
          </cell>
          <cell r="N68">
            <v>776</v>
          </cell>
          <cell r="P68">
            <v>194</v>
          </cell>
          <cell r="Q68">
            <v>582</v>
          </cell>
          <cell r="R68">
            <v>527</v>
          </cell>
          <cell r="S68">
            <v>16</v>
          </cell>
          <cell r="T68">
            <v>225</v>
          </cell>
          <cell r="U68">
            <v>302</v>
          </cell>
          <cell r="V68">
            <v>417</v>
          </cell>
          <cell r="X68">
            <v>170</v>
          </cell>
          <cell r="Y68">
            <v>247</v>
          </cell>
          <cell r="Z68">
            <v>265</v>
          </cell>
          <cell r="AA68">
            <v>265</v>
          </cell>
          <cell r="AB68">
            <v>0</v>
          </cell>
          <cell r="AC68">
            <v>0</v>
          </cell>
          <cell r="AD68">
            <v>3</v>
          </cell>
          <cell r="AE68">
            <v>5</v>
          </cell>
          <cell r="AF68">
            <v>5</v>
          </cell>
          <cell r="AG68">
            <v>0</v>
          </cell>
          <cell r="AH68">
            <v>0</v>
          </cell>
          <cell r="AJ68">
            <v>2337</v>
          </cell>
          <cell r="AK68">
            <v>688</v>
          </cell>
          <cell r="AL68">
            <v>1649</v>
          </cell>
          <cell r="AM68">
            <v>0</v>
          </cell>
        </row>
        <row r="69">
          <cell r="D69">
            <v>0</v>
          </cell>
          <cell r="F69">
            <v>0</v>
          </cell>
          <cell r="L69">
            <v>0</v>
          </cell>
          <cell r="N69">
            <v>0</v>
          </cell>
          <cell r="P69">
            <v>0</v>
          </cell>
          <cell r="Q69">
            <v>0</v>
          </cell>
          <cell r="R69">
            <v>0</v>
          </cell>
          <cell r="S69">
            <v>95</v>
          </cell>
          <cell r="U69">
            <v>0</v>
          </cell>
          <cell r="V69">
            <v>0</v>
          </cell>
          <cell r="X69">
            <v>0</v>
          </cell>
          <cell r="Y69">
            <v>0</v>
          </cell>
          <cell r="Z69">
            <v>36</v>
          </cell>
          <cell r="AB69">
            <v>0</v>
          </cell>
          <cell r="AC69">
            <v>0</v>
          </cell>
          <cell r="AD69">
            <v>17</v>
          </cell>
          <cell r="AE69">
            <v>28</v>
          </cell>
          <cell r="AF69">
            <v>27</v>
          </cell>
          <cell r="AG69">
            <v>0</v>
          </cell>
          <cell r="AH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S71">
            <v>719</v>
          </cell>
          <cell r="T71">
            <v>0</v>
          </cell>
          <cell r="U71">
            <v>0</v>
          </cell>
          <cell r="X71">
            <v>550</v>
          </cell>
          <cell r="Y71">
            <v>239</v>
          </cell>
          <cell r="Z71">
            <v>311</v>
          </cell>
          <cell r="AB71">
            <v>0</v>
          </cell>
          <cell r="AC71">
            <v>0</v>
          </cell>
          <cell r="AD71">
            <v>183</v>
          </cell>
          <cell r="AE71">
            <v>297</v>
          </cell>
          <cell r="AF71">
            <v>506</v>
          </cell>
          <cell r="AG71">
            <v>0</v>
          </cell>
          <cell r="AH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H72">
            <v>0</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F73">
            <v>105.66666666666667</v>
          </cell>
          <cell r="AG73">
            <v>0</v>
          </cell>
          <cell r="AH73">
            <v>9</v>
          </cell>
          <cell r="AI73">
            <v>1236.3661129568106</v>
          </cell>
          <cell r="AJ73">
            <v>762</v>
          </cell>
          <cell r="AK73">
            <v>238</v>
          </cell>
          <cell r="AL73">
            <v>524</v>
          </cell>
          <cell r="AM73">
            <v>1369</v>
          </cell>
          <cell r="AN73">
            <v>40</v>
          </cell>
          <cell r="AO73">
            <v>92</v>
          </cell>
          <cell r="AP73">
            <v>378</v>
          </cell>
          <cell r="AQ73">
            <v>524</v>
          </cell>
        </row>
        <row r="74">
          <cell r="E74">
            <v>0</v>
          </cell>
          <cell r="F74">
            <v>0</v>
          </cell>
          <cell r="N74">
            <v>0</v>
          </cell>
          <cell r="P74">
            <v>0</v>
          </cell>
          <cell r="T74">
            <v>0</v>
          </cell>
          <cell r="U74">
            <v>0</v>
          </cell>
          <cell r="Y74">
            <v>0</v>
          </cell>
          <cell r="Z74">
            <v>0</v>
          </cell>
          <cell r="AC74">
            <v>0</v>
          </cell>
          <cell r="AE74">
            <v>0</v>
          </cell>
          <cell r="AG74">
            <v>0</v>
          </cell>
          <cell r="AH74">
            <v>0</v>
          </cell>
          <cell r="AJ74">
            <v>269</v>
          </cell>
          <cell r="AK74">
            <v>83</v>
          </cell>
          <cell r="AL74">
            <v>186</v>
          </cell>
          <cell r="AM74">
            <v>0</v>
          </cell>
          <cell r="AN74">
            <v>0</v>
          </cell>
          <cell r="AO74">
            <v>0</v>
          </cell>
          <cell r="AP74">
            <v>29</v>
          </cell>
          <cell r="AQ74">
            <v>186</v>
          </cell>
        </row>
        <row r="75">
          <cell r="D75">
            <v>348</v>
          </cell>
          <cell r="E75">
            <v>104</v>
          </cell>
          <cell r="F75">
            <v>244</v>
          </cell>
          <cell r="P75">
            <v>45</v>
          </cell>
          <cell r="R75">
            <v>0</v>
          </cell>
          <cell r="S75">
            <v>110</v>
          </cell>
          <cell r="T75">
            <v>72.600000000000009</v>
          </cell>
          <cell r="U75">
            <v>37.399999999999991</v>
          </cell>
          <cell r="V75">
            <v>0</v>
          </cell>
          <cell r="X75">
            <v>68</v>
          </cell>
          <cell r="Y75">
            <v>30</v>
          </cell>
          <cell r="Z75">
            <v>38</v>
          </cell>
          <cell r="AC75">
            <v>0</v>
          </cell>
          <cell r="AD75">
            <v>10</v>
          </cell>
          <cell r="AE75">
            <v>17</v>
          </cell>
          <cell r="AF75">
            <v>105.66666666666667</v>
          </cell>
          <cell r="AG75">
            <v>96.666666666666671</v>
          </cell>
          <cell r="AH75">
            <v>9</v>
          </cell>
          <cell r="AI75">
            <v>0</v>
          </cell>
          <cell r="AJ75">
            <v>348</v>
          </cell>
          <cell r="AK75">
            <v>104</v>
          </cell>
          <cell r="AL75">
            <v>244</v>
          </cell>
          <cell r="AM75">
            <v>0</v>
          </cell>
          <cell r="AN75">
            <v>40</v>
          </cell>
          <cell r="AO75">
            <v>92</v>
          </cell>
          <cell r="AP75">
            <v>349</v>
          </cell>
          <cell r="AQ75">
            <v>570.33333333333348</v>
          </cell>
        </row>
        <row r="76">
          <cell r="E76">
            <v>0</v>
          </cell>
          <cell r="F76">
            <v>0</v>
          </cell>
          <cell r="N76">
            <v>12</v>
          </cell>
          <cell r="P76">
            <v>45</v>
          </cell>
          <cell r="R76">
            <v>0</v>
          </cell>
          <cell r="S76">
            <v>110</v>
          </cell>
          <cell r="T76">
            <v>72.600000000000009</v>
          </cell>
          <cell r="U76">
            <v>37.399999999999991</v>
          </cell>
          <cell r="V76">
            <v>0</v>
          </cell>
          <cell r="X76">
            <v>68</v>
          </cell>
          <cell r="Y76">
            <v>30</v>
          </cell>
          <cell r="Z76">
            <v>6</v>
          </cell>
          <cell r="AA76">
            <v>6</v>
          </cell>
          <cell r="AC76">
            <v>0</v>
          </cell>
          <cell r="AD76">
            <v>10</v>
          </cell>
          <cell r="AE76">
            <v>17</v>
          </cell>
          <cell r="AF76">
            <v>105.66666666666667</v>
          </cell>
          <cell r="AG76">
            <v>0</v>
          </cell>
          <cell r="AH76">
            <v>9</v>
          </cell>
          <cell r="AJ76">
            <v>18</v>
          </cell>
          <cell r="AK76">
            <v>0</v>
          </cell>
          <cell r="AL76">
            <v>18</v>
          </cell>
          <cell r="AM76">
            <v>0</v>
          </cell>
          <cell r="AQ76">
            <v>476.33333333333337</v>
          </cell>
        </row>
        <row r="77">
          <cell r="E77">
            <v>0</v>
          </cell>
          <cell r="F77">
            <v>0</v>
          </cell>
          <cell r="M77">
            <v>42</v>
          </cell>
          <cell r="O77">
            <v>118</v>
          </cell>
          <cell r="P77">
            <v>0</v>
          </cell>
          <cell r="S77">
            <v>36</v>
          </cell>
          <cell r="W77">
            <v>32</v>
          </cell>
          <cell r="AC77">
            <v>92</v>
          </cell>
          <cell r="AD77">
            <v>92</v>
          </cell>
          <cell r="AE77">
            <v>0</v>
          </cell>
          <cell r="AF77">
            <v>362</v>
          </cell>
          <cell r="AJ77">
            <v>362</v>
          </cell>
          <cell r="AK77">
            <v>108.07884828349945</v>
          </cell>
          <cell r="AL77">
            <v>253.92115171650056</v>
          </cell>
          <cell r="AM77">
            <v>572</v>
          </cell>
          <cell r="AQ77">
            <v>186</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P79">
            <v>14.700000000000003</v>
          </cell>
          <cell r="R79">
            <v>18</v>
          </cell>
          <cell r="S79">
            <v>1</v>
          </cell>
          <cell r="V79">
            <v>19</v>
          </cell>
          <cell r="Z79">
            <v>30</v>
          </cell>
          <cell r="AA79">
            <v>30</v>
          </cell>
          <cell r="AB79">
            <v>0</v>
          </cell>
          <cell r="AC79">
            <v>15</v>
          </cell>
          <cell r="AD79">
            <v>15</v>
          </cell>
          <cell r="AF79">
            <v>595</v>
          </cell>
          <cell r="AH79">
            <v>0</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v>0</v>
          </cell>
          <cell r="AD80">
            <v>2792</v>
          </cell>
          <cell r="AE80">
            <v>818</v>
          </cell>
          <cell r="AF80">
            <v>996</v>
          </cell>
          <cell r="AG80">
            <v>0</v>
          </cell>
          <cell r="AH80">
            <v>846.74545454545455</v>
          </cell>
          <cell r="AI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P81">
            <v>502</v>
          </cell>
          <cell r="Q81">
            <v>0</v>
          </cell>
          <cell r="R81">
            <v>2743.9090909090883</v>
          </cell>
          <cell r="S81">
            <v>1112</v>
          </cell>
          <cell r="T81">
            <v>399.84</v>
          </cell>
          <cell r="U81">
            <v>416.16</v>
          </cell>
          <cell r="V81">
            <v>1877.6363636363603</v>
          </cell>
          <cell r="W81">
            <v>0</v>
          </cell>
          <cell r="X81">
            <v>436</v>
          </cell>
          <cell r="Y81">
            <v>189</v>
          </cell>
          <cell r="Z81">
            <v>3618.212121212121</v>
          </cell>
          <cell r="AA81">
            <v>2959.5454545454545</v>
          </cell>
          <cell r="AB81">
            <v>658.66666666666674</v>
          </cell>
          <cell r="AC81">
            <v>354</v>
          </cell>
          <cell r="AD81">
            <v>135</v>
          </cell>
          <cell r="AE81">
            <v>219</v>
          </cell>
          <cell r="AF81">
            <v>1046</v>
          </cell>
          <cell r="AG81">
            <v>0</v>
          </cell>
          <cell r="AH81">
            <v>153.74545454545455</v>
          </cell>
          <cell r="AI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L82">
            <v>57353.122727272712</v>
          </cell>
          <cell r="AM82">
            <v>0</v>
          </cell>
        </row>
        <row r="83">
          <cell r="D83">
            <v>0</v>
          </cell>
          <cell r="E83">
            <v>0</v>
          </cell>
          <cell r="F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H84">
            <v>846.74545454545455</v>
          </cell>
          <cell r="AI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H85">
            <v>0</v>
          </cell>
          <cell r="AK85">
            <v>834</v>
          </cell>
          <cell r="AL85">
            <v>0</v>
          </cell>
          <cell r="AM85">
            <v>0</v>
          </cell>
          <cell r="AN85">
            <v>0</v>
          </cell>
          <cell r="AO85">
            <v>0</v>
          </cell>
          <cell r="AP85">
            <v>0</v>
          </cell>
          <cell r="AQ85">
            <v>0</v>
          </cell>
        </row>
        <row r="86">
          <cell r="D86">
            <v>1166</v>
          </cell>
          <cell r="E86">
            <v>590</v>
          </cell>
          <cell r="F86">
            <v>576</v>
          </cell>
          <cell r="AG86">
            <v>0</v>
          </cell>
          <cell r="AH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P88">
            <v>60</v>
          </cell>
          <cell r="R88">
            <v>150</v>
          </cell>
          <cell r="S88">
            <v>1</v>
          </cell>
          <cell r="T88">
            <v>72</v>
          </cell>
          <cell r="U88">
            <v>78</v>
          </cell>
          <cell r="V88">
            <v>27</v>
          </cell>
          <cell r="X88">
            <v>11</v>
          </cell>
          <cell r="Y88">
            <v>16</v>
          </cell>
          <cell r="Z88">
            <v>12.333333333333334</v>
          </cell>
          <cell r="AA88">
            <v>0</v>
          </cell>
          <cell r="AB88">
            <v>12.333333333333334</v>
          </cell>
          <cell r="AC88">
            <v>28</v>
          </cell>
          <cell r="AD88">
            <v>16</v>
          </cell>
          <cell r="AE88">
            <v>28</v>
          </cell>
          <cell r="AF88">
            <v>12</v>
          </cell>
          <cell r="AG88">
            <v>11</v>
          </cell>
          <cell r="AH88">
            <v>1</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F91">
            <v>4323.0000000000009</v>
          </cell>
          <cell r="L91">
            <v>432</v>
          </cell>
          <cell r="N91">
            <v>1663</v>
          </cell>
          <cell r="P91">
            <v>2117</v>
          </cell>
          <cell r="Q91">
            <v>0</v>
          </cell>
          <cell r="R91">
            <v>123</v>
          </cell>
          <cell r="S91">
            <v>26672</v>
          </cell>
          <cell r="T91">
            <v>23991.85</v>
          </cell>
          <cell r="U91">
            <v>2679.15</v>
          </cell>
          <cell r="V91">
            <v>99</v>
          </cell>
          <cell r="W91">
            <v>0</v>
          </cell>
          <cell r="X91">
            <v>47372.181818181816</v>
          </cell>
          <cell r="Y91">
            <v>31246.25</v>
          </cell>
          <cell r="Z91">
            <v>74</v>
          </cell>
          <cell r="AA91">
            <v>74</v>
          </cell>
          <cell r="AB91">
            <v>0</v>
          </cell>
          <cell r="AC91">
            <v>38073</v>
          </cell>
          <cell r="AD91">
            <v>23048.272727272721</v>
          </cell>
          <cell r="AE91">
            <v>15024.727272727279</v>
          </cell>
          <cell r="AF91">
            <v>0</v>
          </cell>
          <cell r="AG91">
            <v>0</v>
          </cell>
          <cell r="AH91">
            <v>847.74545454545455</v>
          </cell>
          <cell r="AI91">
            <v>0</v>
          </cell>
          <cell r="AJ91">
            <v>2605</v>
          </cell>
          <cell r="AK91">
            <v>115399.1090909091</v>
          </cell>
          <cell r="AL91">
            <v>54938.514270702588</v>
          </cell>
          <cell r="AM91">
            <v>2605</v>
          </cell>
          <cell r="AN91">
            <v>100351</v>
          </cell>
          <cell r="AO91">
            <v>52743</v>
          </cell>
          <cell r="AP91">
            <v>3319.7203422122484</v>
          </cell>
          <cell r="AQ91">
            <v>8590.5498152297569</v>
          </cell>
        </row>
        <row r="92">
          <cell r="D92">
            <v>87</v>
          </cell>
          <cell r="F92">
            <v>4323.0000000000009</v>
          </cell>
          <cell r="L92">
            <v>432</v>
          </cell>
          <cell r="N92">
            <v>1663</v>
          </cell>
          <cell r="P92">
            <v>2117</v>
          </cell>
          <cell r="Q92">
            <v>0</v>
          </cell>
          <cell r="R92">
            <v>123</v>
          </cell>
          <cell r="S92">
            <v>7422</v>
          </cell>
          <cell r="T92">
            <v>4741.8499999999985</v>
          </cell>
          <cell r="U92">
            <v>2679.15</v>
          </cell>
          <cell r="V92">
            <v>99</v>
          </cell>
          <cell r="W92">
            <v>0</v>
          </cell>
          <cell r="X92">
            <v>2775.1818181818162</v>
          </cell>
          <cell r="Y92">
            <v>1205</v>
          </cell>
          <cell r="Z92">
            <v>74</v>
          </cell>
          <cell r="AA92">
            <v>74</v>
          </cell>
          <cell r="AB92">
            <v>0</v>
          </cell>
          <cell r="AC92">
            <v>1922</v>
          </cell>
          <cell r="AD92">
            <v>740</v>
          </cell>
          <cell r="AE92">
            <v>1182</v>
          </cell>
          <cell r="AF92">
            <v>0</v>
          </cell>
          <cell r="AG92">
            <v>0</v>
          </cell>
          <cell r="AH92">
            <v>847.74545454545455</v>
          </cell>
          <cell r="AI92">
            <v>0</v>
          </cell>
          <cell r="AJ92">
            <v>2489</v>
          </cell>
          <cell r="AK92">
            <v>115399.1090909091</v>
          </cell>
          <cell r="AL92">
            <v>6596.1999999999971</v>
          </cell>
          <cell r="AM92">
            <v>2489</v>
          </cell>
          <cell r="AN92">
            <v>1886</v>
          </cell>
          <cell r="AO92">
            <v>5095</v>
          </cell>
          <cell r="AP92">
            <v>3319.7203422122484</v>
          </cell>
          <cell r="AQ92">
            <v>8590.0725425024775</v>
          </cell>
        </row>
        <row r="93">
          <cell r="D93">
            <v>0</v>
          </cell>
          <cell r="F93">
            <v>357</v>
          </cell>
          <cell r="L93">
            <v>0</v>
          </cell>
          <cell r="N93">
            <v>0</v>
          </cell>
          <cell r="P93">
            <v>350</v>
          </cell>
          <cell r="R93">
            <v>0</v>
          </cell>
          <cell r="S93">
            <v>920</v>
          </cell>
          <cell r="V93">
            <v>0</v>
          </cell>
          <cell r="X93">
            <v>110</v>
          </cell>
          <cell r="Y93">
            <v>47372.181818181816</v>
          </cell>
          <cell r="Z93">
            <v>0</v>
          </cell>
          <cell r="AA93">
            <v>0</v>
          </cell>
          <cell r="AC93">
            <v>80</v>
          </cell>
          <cell r="AD93">
            <v>38073</v>
          </cell>
          <cell r="AF93">
            <v>0</v>
          </cell>
          <cell r="AG93">
            <v>0</v>
          </cell>
          <cell r="AH93">
            <v>0</v>
          </cell>
          <cell r="AI93">
            <v>269</v>
          </cell>
          <cell r="AJ93">
            <v>1</v>
          </cell>
          <cell r="AK93">
            <v>2349</v>
          </cell>
          <cell r="AL93">
            <v>122256.01212121213</v>
          </cell>
          <cell r="AM93">
            <v>1</v>
          </cell>
        </row>
        <row r="94">
          <cell r="D94">
            <v>115</v>
          </cell>
          <cell r="F94">
            <v>68</v>
          </cell>
          <cell r="L94">
            <v>0</v>
          </cell>
          <cell r="N94">
            <v>0</v>
          </cell>
          <cell r="P94">
            <v>350</v>
          </cell>
          <cell r="R94">
            <v>0</v>
          </cell>
          <cell r="S94">
            <v>920</v>
          </cell>
          <cell r="V94">
            <v>0</v>
          </cell>
          <cell r="X94">
            <v>110</v>
          </cell>
          <cell r="Z94">
            <v>0</v>
          </cell>
          <cell r="AA94">
            <v>0</v>
          </cell>
          <cell r="AC94">
            <v>80</v>
          </cell>
          <cell r="AF94">
            <v>0</v>
          </cell>
          <cell r="AG94">
            <v>0</v>
          </cell>
          <cell r="AH94">
            <v>0</v>
          </cell>
          <cell r="AI94">
            <v>5</v>
          </cell>
          <cell r="AJ94">
            <v>115</v>
          </cell>
          <cell r="AK94">
            <v>1796</v>
          </cell>
          <cell r="AL94">
            <v>122256.01212121212</v>
          </cell>
          <cell r="AM94">
            <v>115</v>
          </cell>
        </row>
        <row r="95">
          <cell r="P95">
            <v>0</v>
          </cell>
          <cell r="AG95">
            <v>0</v>
          </cell>
          <cell r="AJ95">
            <v>0</v>
          </cell>
          <cell r="AK95">
            <v>0</v>
          </cell>
          <cell r="AM95">
            <v>0</v>
          </cell>
        </row>
        <row r="96">
          <cell r="F96">
            <v>289</v>
          </cell>
          <cell r="S96">
            <v>0</v>
          </cell>
          <cell r="X96">
            <v>0</v>
          </cell>
          <cell r="AC96">
            <v>0</v>
          </cell>
          <cell r="AF96">
            <v>0</v>
          </cell>
          <cell r="AG96">
            <v>0</v>
          </cell>
          <cell r="AH96">
            <v>0</v>
          </cell>
          <cell r="AI96">
            <v>264</v>
          </cell>
          <cell r="AJ96">
            <v>0</v>
          </cell>
          <cell r="AK96">
            <v>553</v>
          </cell>
          <cell r="AM96">
            <v>0</v>
          </cell>
        </row>
        <row r="97">
          <cell r="D97">
            <v>115</v>
          </cell>
          <cell r="L97">
            <v>0</v>
          </cell>
          <cell r="N97">
            <v>0</v>
          </cell>
          <cell r="P97">
            <v>0</v>
          </cell>
          <cell r="R97">
            <v>0</v>
          </cell>
          <cell r="S97">
            <v>0</v>
          </cell>
          <cell r="V97">
            <v>5</v>
          </cell>
          <cell r="Z97">
            <v>0</v>
          </cell>
          <cell r="AA97">
            <v>0</v>
          </cell>
          <cell r="AF97">
            <v>39</v>
          </cell>
          <cell r="AG97">
            <v>0</v>
          </cell>
          <cell r="AJ97">
            <v>160</v>
          </cell>
          <cell r="AM97">
            <v>160</v>
          </cell>
        </row>
        <row r="98">
          <cell r="D98">
            <v>115</v>
          </cell>
          <cell r="L98">
            <v>0</v>
          </cell>
          <cell r="N98">
            <v>0</v>
          </cell>
          <cell r="R98">
            <v>0</v>
          </cell>
          <cell r="S98">
            <v>0</v>
          </cell>
          <cell r="V98">
            <v>0</v>
          </cell>
          <cell r="X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K100">
            <v>0</v>
          </cell>
          <cell r="AM100">
            <v>44</v>
          </cell>
        </row>
        <row r="101">
          <cell r="D101">
            <v>31</v>
          </cell>
          <cell r="L101">
            <v>0</v>
          </cell>
          <cell r="N101">
            <v>123</v>
          </cell>
          <cell r="R101">
            <v>0</v>
          </cell>
          <cell r="V101">
            <v>19</v>
          </cell>
          <cell r="Z101">
            <v>0</v>
          </cell>
          <cell r="AA101">
            <v>0</v>
          </cell>
          <cell r="AF101">
            <v>595</v>
          </cell>
          <cell r="AG101">
            <v>0</v>
          </cell>
          <cell r="AJ101">
            <v>768</v>
          </cell>
          <cell r="AK101">
            <v>0</v>
          </cell>
          <cell r="AM101">
            <v>768</v>
          </cell>
        </row>
        <row r="102">
          <cell r="D102">
            <v>31</v>
          </cell>
          <cell r="F102">
            <v>575.33333333333326</v>
          </cell>
          <cell r="L102">
            <v>0</v>
          </cell>
          <cell r="N102">
            <v>123</v>
          </cell>
          <cell r="P102">
            <v>7</v>
          </cell>
          <cell r="S102">
            <v>30</v>
          </cell>
          <cell r="V102">
            <v>0</v>
          </cell>
          <cell r="X102">
            <v>18</v>
          </cell>
          <cell r="Z102">
            <v>0</v>
          </cell>
          <cell r="AA102">
            <v>0</v>
          </cell>
          <cell r="AC102">
            <v>5</v>
          </cell>
          <cell r="AF102">
            <v>33.666666666666664</v>
          </cell>
          <cell r="AG102">
            <v>0</v>
          </cell>
          <cell r="AH102">
            <v>0</v>
          </cell>
          <cell r="AI102">
            <v>343</v>
          </cell>
          <cell r="AJ102">
            <v>154</v>
          </cell>
          <cell r="AK102">
            <v>1014.3333333333333</v>
          </cell>
          <cell r="AM102">
            <v>154</v>
          </cell>
        </row>
        <row r="103">
          <cell r="D103">
            <v>0</v>
          </cell>
          <cell r="F103">
            <v>289</v>
          </cell>
          <cell r="L103">
            <v>0</v>
          </cell>
          <cell r="N103">
            <v>0</v>
          </cell>
          <cell r="P103">
            <v>0</v>
          </cell>
          <cell r="R103">
            <v>0</v>
          </cell>
          <cell r="V103">
            <v>19</v>
          </cell>
          <cell r="X103">
            <v>0</v>
          </cell>
          <cell r="Z103">
            <v>0</v>
          </cell>
          <cell r="AA103">
            <v>0</v>
          </cell>
          <cell r="AC103">
            <v>0</v>
          </cell>
          <cell r="AF103">
            <v>595</v>
          </cell>
          <cell r="AG103">
            <v>0</v>
          </cell>
          <cell r="AH103">
            <v>0</v>
          </cell>
          <cell r="AI103">
            <v>264</v>
          </cell>
          <cell r="AJ103">
            <v>614</v>
          </cell>
          <cell r="AK103">
            <v>553</v>
          </cell>
          <cell r="AM103">
            <v>614</v>
          </cell>
        </row>
        <row r="104">
          <cell r="D104">
            <v>605.41409090909156</v>
          </cell>
          <cell r="F104">
            <v>0</v>
          </cell>
          <cell r="L104">
            <v>0</v>
          </cell>
          <cell r="N104">
            <v>197</v>
          </cell>
          <cell r="P104">
            <v>0</v>
          </cell>
          <cell r="S104">
            <v>0</v>
          </cell>
          <cell r="V104">
            <v>0</v>
          </cell>
          <cell r="X104">
            <v>0</v>
          </cell>
          <cell r="Z104">
            <v>0</v>
          </cell>
          <cell r="AA104">
            <v>0</v>
          </cell>
          <cell r="AC104">
            <v>0</v>
          </cell>
          <cell r="AF104">
            <v>0</v>
          </cell>
          <cell r="AG104">
            <v>0</v>
          </cell>
          <cell r="AH104">
            <v>0</v>
          </cell>
          <cell r="AI104">
            <v>0</v>
          </cell>
          <cell r="AJ104">
            <v>802.41409090909156</v>
          </cell>
          <cell r="AK104">
            <v>0</v>
          </cell>
          <cell r="AL104">
            <v>0</v>
          </cell>
          <cell r="AM104">
            <v>802.41409090909156</v>
          </cell>
        </row>
        <row r="105">
          <cell r="D105">
            <v>0</v>
          </cell>
          <cell r="F105">
            <v>286.33333333333331</v>
          </cell>
          <cell r="L105">
            <v>0</v>
          </cell>
          <cell r="N105">
            <v>197</v>
          </cell>
          <cell r="P105">
            <v>7</v>
          </cell>
          <cell r="S105">
            <v>30</v>
          </cell>
          <cell r="X105">
            <v>18</v>
          </cell>
          <cell r="AC105">
            <v>5</v>
          </cell>
          <cell r="AF105">
            <v>33.666666666666664</v>
          </cell>
          <cell r="AG105">
            <v>0</v>
          </cell>
          <cell r="AH105">
            <v>0</v>
          </cell>
          <cell r="AI105">
            <v>79</v>
          </cell>
          <cell r="AJ105">
            <v>197</v>
          </cell>
          <cell r="AK105">
            <v>461.33333333333331</v>
          </cell>
          <cell r="AM105">
            <v>197</v>
          </cell>
        </row>
        <row r="106">
          <cell r="D106">
            <v>0</v>
          </cell>
          <cell r="F106">
            <v>375</v>
          </cell>
          <cell r="P106">
            <v>14</v>
          </cell>
          <cell r="R106">
            <v>0</v>
          </cell>
          <cell r="S106">
            <v>157</v>
          </cell>
          <cell r="V106">
            <v>0</v>
          </cell>
          <cell r="X106">
            <v>17.666666666666668</v>
          </cell>
          <cell r="Z106">
            <v>0</v>
          </cell>
          <cell r="AA106">
            <v>0</v>
          </cell>
          <cell r="AC106">
            <v>19</v>
          </cell>
          <cell r="AF106">
            <v>30.333333333333332</v>
          </cell>
          <cell r="AG106">
            <v>0</v>
          </cell>
          <cell r="AH106">
            <v>0</v>
          </cell>
          <cell r="AI106">
            <v>843</v>
          </cell>
          <cell r="AJ106">
            <v>0</v>
          </cell>
          <cell r="AK106">
            <v>0</v>
          </cell>
          <cell r="AL106">
            <v>0</v>
          </cell>
          <cell r="AM106">
            <v>0</v>
          </cell>
        </row>
        <row r="107">
          <cell r="F107">
            <v>0</v>
          </cell>
          <cell r="L107">
            <v>0</v>
          </cell>
          <cell r="N107">
            <v>0</v>
          </cell>
          <cell r="P107">
            <v>0</v>
          </cell>
          <cell r="R107">
            <v>0</v>
          </cell>
          <cell r="S107">
            <v>120</v>
          </cell>
          <cell r="V107">
            <v>0</v>
          </cell>
          <cell r="Z107">
            <v>0</v>
          </cell>
          <cell r="AA107">
            <v>0</v>
          </cell>
          <cell r="AC107">
            <v>0</v>
          </cell>
          <cell r="AF107">
            <v>0</v>
          </cell>
          <cell r="AG107">
            <v>0</v>
          </cell>
          <cell r="AH107">
            <v>0</v>
          </cell>
          <cell r="AI107">
            <v>0</v>
          </cell>
          <cell r="AJ107">
            <v>0</v>
          </cell>
          <cell r="AK107">
            <v>120</v>
          </cell>
          <cell r="AM107">
            <v>0</v>
          </cell>
        </row>
        <row r="108">
          <cell r="D108">
            <v>0</v>
          </cell>
          <cell r="F108">
            <v>375</v>
          </cell>
          <cell r="L108">
            <v>0</v>
          </cell>
          <cell r="N108">
            <v>0</v>
          </cell>
          <cell r="P108">
            <v>14</v>
          </cell>
          <cell r="R108">
            <v>0</v>
          </cell>
          <cell r="S108">
            <v>37</v>
          </cell>
          <cell r="V108">
            <v>38</v>
          </cell>
          <cell r="X108">
            <v>17.666666666666668</v>
          </cell>
          <cell r="Z108">
            <v>0</v>
          </cell>
          <cell r="AA108">
            <v>0</v>
          </cell>
          <cell r="AC108">
            <v>19</v>
          </cell>
          <cell r="AF108">
            <v>363</v>
          </cell>
          <cell r="AG108">
            <v>0</v>
          </cell>
          <cell r="AH108">
            <v>0</v>
          </cell>
          <cell r="AI108">
            <v>843</v>
          </cell>
          <cell r="AJ108">
            <v>401</v>
          </cell>
          <cell r="AK108">
            <v>1343</v>
          </cell>
          <cell r="AM108">
            <v>401</v>
          </cell>
        </row>
        <row r="109">
          <cell r="D109">
            <v>2</v>
          </cell>
          <cell r="F109">
            <v>0</v>
          </cell>
          <cell r="L109">
            <v>0</v>
          </cell>
          <cell r="N109">
            <v>7</v>
          </cell>
          <cell r="P109">
            <v>0</v>
          </cell>
          <cell r="R109">
            <v>28</v>
          </cell>
          <cell r="S109">
            <v>250</v>
          </cell>
          <cell r="V109">
            <v>0</v>
          </cell>
          <cell r="Z109">
            <v>0</v>
          </cell>
          <cell r="AA109">
            <v>0</v>
          </cell>
          <cell r="AC109">
            <v>0</v>
          </cell>
          <cell r="AF109">
            <v>7</v>
          </cell>
          <cell r="AG109">
            <v>0</v>
          </cell>
          <cell r="AH109">
            <v>0</v>
          </cell>
          <cell r="AJ109">
            <v>44</v>
          </cell>
          <cell r="AK109">
            <v>250</v>
          </cell>
          <cell r="AM109">
            <v>44</v>
          </cell>
        </row>
        <row r="110">
          <cell r="D110">
            <v>401.20704545454578</v>
          </cell>
          <cell r="F110">
            <v>0</v>
          </cell>
          <cell r="P110">
            <v>0</v>
          </cell>
          <cell r="S110">
            <v>250</v>
          </cell>
          <cell r="AG110">
            <v>0</v>
          </cell>
          <cell r="AH110">
            <v>0</v>
          </cell>
          <cell r="AJ110">
            <v>401.20704545454578</v>
          </cell>
          <cell r="AK110">
            <v>250</v>
          </cell>
          <cell r="AM110">
            <v>401.20704545454578</v>
          </cell>
        </row>
        <row r="111">
          <cell r="D111">
            <v>0</v>
          </cell>
          <cell r="F111">
            <v>0</v>
          </cell>
          <cell r="P111">
            <v>0</v>
          </cell>
          <cell r="S111">
            <v>0</v>
          </cell>
          <cell r="X111">
            <v>0</v>
          </cell>
          <cell r="AC111">
            <v>0</v>
          </cell>
          <cell r="AF111">
            <v>0</v>
          </cell>
          <cell r="AG111">
            <v>0</v>
          </cell>
          <cell r="AH111">
            <v>0</v>
          </cell>
          <cell r="AJ111">
            <v>0</v>
          </cell>
          <cell r="AK111">
            <v>1722.5197727272771</v>
          </cell>
          <cell r="AL111">
            <v>0</v>
          </cell>
          <cell r="AM111">
            <v>0</v>
          </cell>
        </row>
        <row r="112">
          <cell r="D112">
            <v>3725</v>
          </cell>
          <cell r="P112">
            <v>0</v>
          </cell>
          <cell r="S112">
            <v>0</v>
          </cell>
          <cell r="X112">
            <v>0</v>
          </cell>
          <cell r="AC112">
            <v>0</v>
          </cell>
          <cell r="AF112">
            <v>0</v>
          </cell>
          <cell r="AG112">
            <v>0</v>
          </cell>
          <cell r="AH112">
            <v>0</v>
          </cell>
          <cell r="AJ112">
            <v>3725</v>
          </cell>
          <cell r="AK112">
            <v>0</v>
          </cell>
          <cell r="AM112">
            <v>3725</v>
          </cell>
        </row>
        <row r="113">
          <cell r="F113">
            <v>196</v>
          </cell>
          <cell r="P113">
            <v>273</v>
          </cell>
          <cell r="S113">
            <v>538</v>
          </cell>
          <cell r="X113">
            <v>237</v>
          </cell>
          <cell r="AC113">
            <v>172</v>
          </cell>
          <cell r="AF113">
            <v>535</v>
          </cell>
          <cell r="AG113">
            <v>535</v>
          </cell>
          <cell r="AH113">
            <v>0</v>
          </cell>
          <cell r="AI113">
            <v>952</v>
          </cell>
          <cell r="AJ113">
            <v>-3990</v>
          </cell>
          <cell r="AK113">
            <v>2987</v>
          </cell>
          <cell r="AM113">
            <v>0</v>
          </cell>
        </row>
        <row r="114">
          <cell r="D114">
            <v>0</v>
          </cell>
          <cell r="F114">
            <v>2</v>
          </cell>
          <cell r="P114">
            <v>0</v>
          </cell>
          <cell r="S114">
            <v>7</v>
          </cell>
          <cell r="X114">
            <v>40</v>
          </cell>
          <cell r="AC114">
            <v>0</v>
          </cell>
          <cell r="AF114">
            <v>0</v>
          </cell>
          <cell r="AG114">
            <v>0</v>
          </cell>
          <cell r="AH114">
            <v>0</v>
          </cell>
          <cell r="AI114">
            <v>6.7</v>
          </cell>
          <cell r="AJ114">
            <v>0</v>
          </cell>
          <cell r="AK114">
            <v>55.7</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K115">
            <v>588.33333333333337</v>
          </cell>
          <cell r="AN115">
            <v>0</v>
          </cell>
          <cell r="AO115">
            <v>0</v>
          </cell>
          <cell r="AP115">
            <v>0</v>
          </cell>
          <cell r="AQ115">
            <v>0</v>
          </cell>
        </row>
        <row r="116">
          <cell r="D116">
            <v>868.41409090909156</v>
          </cell>
          <cell r="E116">
            <v>0</v>
          </cell>
          <cell r="F116">
            <v>0</v>
          </cell>
          <cell r="L116">
            <v>0</v>
          </cell>
          <cell r="N116">
            <v>327</v>
          </cell>
          <cell r="R116">
            <v>28</v>
          </cell>
          <cell r="S116">
            <v>0</v>
          </cell>
          <cell r="T116">
            <v>0</v>
          </cell>
          <cell r="U116">
            <v>0</v>
          </cell>
          <cell r="V116">
            <v>62</v>
          </cell>
          <cell r="X116">
            <v>0</v>
          </cell>
          <cell r="Z116">
            <v>0</v>
          </cell>
          <cell r="AA116">
            <v>0</v>
          </cell>
          <cell r="AF116">
            <v>1004</v>
          </cell>
          <cell r="AG116">
            <v>0</v>
          </cell>
          <cell r="AJ116">
            <v>8024.1409090909146</v>
          </cell>
          <cell r="AK116">
            <v>0</v>
          </cell>
        </row>
        <row r="117">
          <cell r="F117">
            <v>5733.333333333333</v>
          </cell>
          <cell r="AG117">
            <v>0</v>
          </cell>
          <cell r="AJ117">
            <v>8024.1409090909146</v>
          </cell>
          <cell r="AK117">
            <v>5733.333333333333</v>
          </cell>
        </row>
        <row r="118">
          <cell r="F118">
            <v>0</v>
          </cell>
          <cell r="AG118">
            <v>0</v>
          </cell>
          <cell r="AJ118">
            <v>8024.1409090909146</v>
          </cell>
          <cell r="AK118">
            <v>6301.6211363636376</v>
          </cell>
        </row>
        <row r="119">
          <cell r="F119">
            <v>-20223</v>
          </cell>
          <cell r="AG119">
            <v>0</v>
          </cell>
          <cell r="AJ119">
            <v>11463.140909090915</v>
          </cell>
          <cell r="AK119">
            <v>3558.2157052250041</v>
          </cell>
          <cell r="AL119">
            <v>7039.6752038659033</v>
          </cell>
        </row>
        <row r="120">
          <cell r="F120">
            <v>0</v>
          </cell>
          <cell r="AG120">
            <v>0</v>
          </cell>
          <cell r="AK120">
            <v>-3990</v>
          </cell>
        </row>
        <row r="121">
          <cell r="F121">
            <v>7470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0</v>
          </cell>
          <cell r="AH121">
            <v>0</v>
          </cell>
          <cell r="AI121">
            <v>2144.6999999999998</v>
          </cell>
          <cell r="AJ121">
            <v>3439</v>
          </cell>
          <cell r="AK121">
            <v>12091.699999999999</v>
          </cell>
          <cell r="AN121">
            <v>0</v>
          </cell>
          <cell r="AO121">
            <v>0</v>
          </cell>
          <cell r="AP121">
            <v>0</v>
          </cell>
          <cell r="AQ121">
            <v>0</v>
          </cell>
        </row>
        <row r="122">
          <cell r="F122">
            <v>7470</v>
          </cell>
          <cell r="P122">
            <v>294</v>
          </cell>
          <cell r="S122">
            <v>982</v>
          </cell>
          <cell r="X122">
            <v>312.66666666666669</v>
          </cell>
          <cell r="Y122">
            <v>0</v>
          </cell>
          <cell r="Z122">
            <v>0</v>
          </cell>
          <cell r="AC122">
            <v>196</v>
          </cell>
          <cell r="AD122">
            <v>0</v>
          </cell>
          <cell r="AE122">
            <v>0</v>
          </cell>
          <cell r="AF122">
            <v>599</v>
          </cell>
          <cell r="AG122">
            <v>0</v>
          </cell>
          <cell r="AH122">
            <v>0</v>
          </cell>
          <cell r="AI122">
            <v>2144.6999999999998</v>
          </cell>
          <cell r="AJ122">
            <v>0</v>
          </cell>
          <cell r="AK122">
            <v>-8131.3000000000011</v>
          </cell>
        </row>
        <row r="123">
          <cell r="AG123">
            <v>0</v>
          </cell>
          <cell r="AK123">
            <v>-8308.373484848491</v>
          </cell>
          <cell r="AL123">
            <v>12091.699999999997</v>
          </cell>
        </row>
        <row r="124">
          <cell r="AG124">
            <v>0</v>
          </cell>
          <cell r="AJ124">
            <v>66995</v>
          </cell>
          <cell r="AK124">
            <v>-4318.373484848491</v>
          </cell>
          <cell r="AL124">
            <v>66995</v>
          </cell>
          <cell r="AN124">
            <v>0</v>
          </cell>
          <cell r="AP124">
            <v>0</v>
          </cell>
        </row>
        <row r="125">
          <cell r="AG125">
            <v>0</v>
          </cell>
          <cell r="AJ125">
            <v>7039.6752038659033</v>
          </cell>
          <cell r="AK125">
            <v>-6480.7621212121303</v>
          </cell>
          <cell r="AL125">
            <v>-3043.7227272727177</v>
          </cell>
          <cell r="AM125">
            <v>-4302.289393939398</v>
          </cell>
          <cell r="AN125">
            <v>0</v>
          </cell>
        </row>
        <row r="126">
          <cell r="AG126">
            <v>0</v>
          </cell>
          <cell r="AJ126">
            <v>35.409999999999997</v>
          </cell>
          <cell r="AN126" t="e">
            <v>#DIV/0!</v>
          </cell>
        </row>
        <row r="127">
          <cell r="AG127">
            <v>0</v>
          </cell>
          <cell r="AJ127">
            <v>31.69</v>
          </cell>
          <cell r="AK127">
            <v>-2162.3886363636389</v>
          </cell>
          <cell r="AN127" t="e">
            <v>#DIV/0!</v>
          </cell>
        </row>
        <row r="128">
          <cell r="AG128">
            <v>0</v>
          </cell>
          <cell r="AJ128">
            <v>0</v>
          </cell>
          <cell r="AN128">
            <v>0</v>
          </cell>
        </row>
        <row r="129">
          <cell r="AG129">
            <v>0</v>
          </cell>
        </row>
        <row r="130">
          <cell r="AG130">
            <v>0</v>
          </cell>
          <cell r="AJ130">
            <v>9.5299999999999994</v>
          </cell>
          <cell r="AK130">
            <v>59008</v>
          </cell>
          <cell r="AM130">
            <v>59008</v>
          </cell>
          <cell r="AN130" t="e">
            <v>#DIV/0!</v>
          </cell>
          <cell r="AP130">
            <v>0</v>
          </cell>
        </row>
        <row r="131">
          <cell r="AG131">
            <v>0</v>
          </cell>
          <cell r="AJ131">
            <v>0</v>
          </cell>
          <cell r="AK131">
            <v>-4302.289393939398</v>
          </cell>
          <cell r="AN131">
            <v>0</v>
          </cell>
        </row>
        <row r="132">
          <cell r="AG132">
            <v>0</v>
          </cell>
          <cell r="AJ132">
            <v>8.9600000000000009</v>
          </cell>
          <cell r="AK132">
            <v>35.549999999999997</v>
          </cell>
          <cell r="AN132" t="e">
            <v>#DIV/0!</v>
          </cell>
        </row>
        <row r="133">
          <cell r="AG133">
            <v>0</v>
          </cell>
          <cell r="AJ133">
            <v>59002</v>
          </cell>
          <cell r="AK133">
            <v>59002</v>
          </cell>
          <cell r="AN133" t="e">
            <v>#DIV/0!</v>
          </cell>
        </row>
        <row r="134">
          <cell r="AG134">
            <v>0</v>
          </cell>
          <cell r="AK134">
            <v>0</v>
          </cell>
          <cell r="AN134">
            <v>0</v>
          </cell>
        </row>
        <row r="135">
          <cell r="AG135">
            <v>0</v>
          </cell>
          <cell r="AJ135">
            <v>865.25</v>
          </cell>
        </row>
        <row r="136">
          <cell r="AG136">
            <v>0</v>
          </cell>
          <cell r="AJ136">
            <v>0</v>
          </cell>
          <cell r="AK136">
            <v>11.69</v>
          </cell>
          <cell r="AN136" t="e">
            <v>#DIV/0!</v>
          </cell>
        </row>
        <row r="137">
          <cell r="AG137">
            <v>0</v>
          </cell>
        </row>
        <row r="138">
          <cell r="AG138">
            <v>0</v>
          </cell>
          <cell r="AJ138">
            <v>125997</v>
          </cell>
          <cell r="AK138">
            <v>59002</v>
          </cell>
          <cell r="AL138">
            <v>66995</v>
          </cell>
          <cell r="AN138">
            <v>0</v>
          </cell>
        </row>
        <row r="139">
          <cell r="AG139">
            <v>0</v>
          </cell>
          <cell r="AJ139">
            <v>0</v>
          </cell>
          <cell r="AK139">
            <v>0</v>
          </cell>
          <cell r="AL139">
            <v>55902</v>
          </cell>
        </row>
        <row r="140">
          <cell r="AG140">
            <v>0</v>
          </cell>
          <cell r="AJ140">
            <v>125997</v>
          </cell>
          <cell r="AK140">
            <v>59002</v>
          </cell>
          <cell r="AL140">
            <v>66995</v>
          </cell>
        </row>
        <row r="141">
          <cell r="AG141">
            <v>0</v>
          </cell>
          <cell r="AJ141">
            <v>300</v>
          </cell>
          <cell r="AN141">
            <v>1908</v>
          </cell>
          <cell r="AO141">
            <v>5242</v>
          </cell>
          <cell r="AP141">
            <v>4447.7842947749923</v>
          </cell>
          <cell r="AQ141">
            <v>10724.3247961341</v>
          </cell>
        </row>
        <row r="142">
          <cell r="AG142">
            <v>0</v>
          </cell>
          <cell r="AK142">
            <v>17273.857142857141</v>
          </cell>
          <cell r="AL142">
            <v>20710.896536796539</v>
          </cell>
          <cell r="AM142">
            <v>-4302.289393939398</v>
          </cell>
        </row>
        <row r="143">
          <cell r="S143">
            <v>0</v>
          </cell>
          <cell r="AG143">
            <v>0</v>
          </cell>
          <cell r="AK143">
            <v>865.25</v>
          </cell>
          <cell r="AL143">
            <v>16408.607142857141</v>
          </cell>
        </row>
        <row r="144">
          <cell r="AG144">
            <v>0</v>
          </cell>
        </row>
        <row r="145">
          <cell r="AG145">
            <v>0</v>
          </cell>
          <cell r="AJ145">
            <v>0</v>
          </cell>
          <cell r="AK145">
            <v>114910</v>
          </cell>
          <cell r="AL145">
            <v>55902</v>
          </cell>
          <cell r="AM145">
            <v>59008</v>
          </cell>
          <cell r="AN145">
            <v>0</v>
          </cell>
        </row>
        <row r="146">
          <cell r="AG146">
            <v>0</v>
          </cell>
          <cell r="AK146">
            <v>0</v>
          </cell>
        </row>
        <row r="147">
          <cell r="AG147">
            <v>0</v>
          </cell>
          <cell r="AJ147">
            <v>9.93</v>
          </cell>
          <cell r="AK147">
            <v>6.42</v>
          </cell>
          <cell r="AL147">
            <v>11.74</v>
          </cell>
          <cell r="AM147">
            <v>59008</v>
          </cell>
        </row>
        <row r="148">
          <cell r="AG148">
            <v>0</v>
          </cell>
          <cell r="AK148">
            <v>138664.61926406925</v>
          </cell>
          <cell r="AL148">
            <v>79656.619264069261</v>
          </cell>
          <cell r="AM148">
            <v>59008</v>
          </cell>
          <cell r="AN148">
            <v>1886</v>
          </cell>
          <cell r="AO148">
            <v>5095</v>
          </cell>
          <cell r="AP148">
            <v>3319.7203422122484</v>
          </cell>
          <cell r="AQ148">
            <v>8590.0725425024775</v>
          </cell>
        </row>
        <row r="149">
          <cell r="D149">
            <v>0</v>
          </cell>
          <cell r="L149">
            <v>0</v>
          </cell>
          <cell r="N149">
            <v>0</v>
          </cell>
          <cell r="R149">
            <v>0</v>
          </cell>
          <cell r="V149">
            <v>0</v>
          </cell>
          <cell r="AF149">
            <v>0</v>
          </cell>
          <cell r="AG149">
            <v>0</v>
          </cell>
          <cell r="AJ149">
            <v>0</v>
          </cell>
          <cell r="AK149">
            <v>-5.3</v>
          </cell>
          <cell r="AL149">
            <v>-5.2</v>
          </cell>
          <cell r="AM149">
            <v>-6.8</v>
          </cell>
        </row>
        <row r="150">
          <cell r="D150">
            <v>63</v>
          </cell>
          <cell r="L150">
            <v>396</v>
          </cell>
          <cell r="N150">
            <v>776</v>
          </cell>
          <cell r="R150">
            <v>527</v>
          </cell>
          <cell r="V150">
            <v>417</v>
          </cell>
          <cell r="Z150">
            <v>265</v>
          </cell>
          <cell r="AA150">
            <v>265</v>
          </cell>
          <cell r="AG150">
            <v>0</v>
          </cell>
          <cell r="AJ150">
            <v>2463</v>
          </cell>
          <cell r="AK150">
            <v>14.129249632100526</v>
          </cell>
          <cell r="AL150">
            <v>35.135537539544195</v>
          </cell>
          <cell r="AM150">
            <v>-6.7955610930302432</v>
          </cell>
        </row>
        <row r="151">
          <cell r="D151">
            <v>63</v>
          </cell>
          <cell r="L151">
            <v>145</v>
          </cell>
          <cell r="N151">
            <v>211</v>
          </cell>
          <cell r="R151">
            <v>226</v>
          </cell>
          <cell r="V151">
            <v>198</v>
          </cell>
          <cell r="Z151">
            <v>84</v>
          </cell>
          <cell r="AA151">
            <v>84</v>
          </cell>
          <cell r="AG151">
            <v>0</v>
          </cell>
          <cell r="AJ151">
            <v>946</v>
          </cell>
          <cell r="AL151">
            <v>16.65759499457743</v>
          </cell>
          <cell r="AM151">
            <v>35.546987951807232</v>
          </cell>
        </row>
        <row r="152">
          <cell r="L152">
            <v>283</v>
          </cell>
          <cell r="N152">
            <v>314</v>
          </cell>
          <cell r="R152">
            <v>263</v>
          </cell>
          <cell r="V152">
            <v>219</v>
          </cell>
          <cell r="Z152">
            <v>133</v>
          </cell>
          <cell r="AA152">
            <v>133</v>
          </cell>
          <cell r="AJ152">
            <v>1212</v>
          </cell>
        </row>
        <row r="153">
          <cell r="F153">
            <v>0</v>
          </cell>
          <cell r="L153">
            <v>72</v>
          </cell>
          <cell r="N153">
            <v>460</v>
          </cell>
          <cell r="P153">
            <v>0</v>
          </cell>
          <cell r="R153">
            <v>264</v>
          </cell>
          <cell r="S153">
            <v>0</v>
          </cell>
          <cell r="V153">
            <v>198</v>
          </cell>
          <cell r="X153">
            <v>0</v>
          </cell>
          <cell r="Z153">
            <v>121</v>
          </cell>
          <cell r="AA153">
            <v>121</v>
          </cell>
          <cell r="AC153">
            <v>0</v>
          </cell>
          <cell r="AI153">
            <v>0</v>
          </cell>
          <cell r="AJ153">
            <v>1115</v>
          </cell>
          <cell r="AK153">
            <v>0</v>
          </cell>
        </row>
        <row r="154">
          <cell r="F154">
            <v>63</v>
          </cell>
          <cell r="P154">
            <v>370</v>
          </cell>
          <cell r="S154">
            <v>719</v>
          </cell>
          <cell r="X154">
            <v>550</v>
          </cell>
          <cell r="AC154">
            <v>480</v>
          </cell>
          <cell r="AF154">
            <v>506</v>
          </cell>
          <cell r="AG154">
            <v>506</v>
          </cell>
          <cell r="AH154">
            <v>0</v>
          </cell>
          <cell r="AJ154">
            <v>0</v>
          </cell>
          <cell r="AK154">
            <v>2688</v>
          </cell>
        </row>
        <row r="155">
          <cell r="F155">
            <v>63</v>
          </cell>
          <cell r="L155">
            <v>0</v>
          </cell>
          <cell r="P155">
            <v>160</v>
          </cell>
          <cell r="S155">
            <v>215</v>
          </cell>
          <cell r="V155">
            <v>369</v>
          </cell>
          <cell r="X155">
            <v>225</v>
          </cell>
          <cell r="AC155">
            <v>250</v>
          </cell>
          <cell r="AF155">
            <v>300</v>
          </cell>
          <cell r="AG155">
            <v>300</v>
          </cell>
          <cell r="AH155">
            <v>0</v>
          </cell>
          <cell r="AJ155">
            <v>369</v>
          </cell>
          <cell r="AK155">
            <v>913</v>
          </cell>
        </row>
        <row r="156">
          <cell r="F156">
            <v>63</v>
          </cell>
          <cell r="L156">
            <v>0</v>
          </cell>
          <cell r="N156">
            <v>0</v>
          </cell>
          <cell r="P156">
            <v>40</v>
          </cell>
          <cell r="R156">
            <v>0</v>
          </cell>
          <cell r="S156">
            <v>93</v>
          </cell>
          <cell r="V156">
            <v>0</v>
          </cell>
          <cell r="X156">
            <v>49</v>
          </cell>
          <cell r="AC156">
            <v>65</v>
          </cell>
          <cell r="AF156">
            <v>30</v>
          </cell>
          <cell r="AG156">
            <v>30</v>
          </cell>
          <cell r="AH156">
            <v>0</v>
          </cell>
          <cell r="AI156">
            <v>125</v>
          </cell>
          <cell r="AJ156">
            <v>0</v>
          </cell>
          <cell r="AK156">
            <v>465</v>
          </cell>
        </row>
        <row r="157">
          <cell r="D157">
            <v>17.179166666666667</v>
          </cell>
          <cell r="L157">
            <v>502</v>
          </cell>
          <cell r="N157">
            <v>1041.8333333333333</v>
          </cell>
          <cell r="R157">
            <v>213</v>
          </cell>
          <cell r="AJ157">
            <v>1774.0124999999998</v>
          </cell>
          <cell r="AK157">
            <v>0</v>
          </cell>
        </row>
        <row r="158">
          <cell r="L158">
            <v>0</v>
          </cell>
          <cell r="N158">
            <v>0</v>
          </cell>
          <cell r="R158">
            <v>0</v>
          </cell>
          <cell r="AJ158">
            <v>0</v>
          </cell>
          <cell r="AK158">
            <v>0</v>
          </cell>
        </row>
        <row r="159">
          <cell r="D159">
            <v>0</v>
          </cell>
          <cell r="F159">
            <v>14.170833333333334</v>
          </cell>
          <cell r="L159">
            <v>396</v>
          </cell>
          <cell r="N159">
            <v>776</v>
          </cell>
          <cell r="R159">
            <v>527</v>
          </cell>
          <cell r="V159">
            <v>417</v>
          </cell>
          <cell r="Z159">
            <v>265</v>
          </cell>
          <cell r="AA159">
            <v>265</v>
          </cell>
          <cell r="AJ159">
            <v>2381</v>
          </cell>
          <cell r="AK159">
            <v>14.170833333333334</v>
          </cell>
        </row>
        <row r="160">
          <cell r="L160">
            <v>396</v>
          </cell>
          <cell r="N160">
            <v>776</v>
          </cell>
          <cell r="P160">
            <v>73</v>
          </cell>
          <cell r="R160">
            <v>527</v>
          </cell>
          <cell r="S160">
            <v>407</v>
          </cell>
          <cell r="V160">
            <v>417</v>
          </cell>
          <cell r="X160">
            <v>271.81818181818181</v>
          </cell>
          <cell r="AC160">
            <v>197</v>
          </cell>
          <cell r="AG160">
            <v>117.09090909090909</v>
          </cell>
          <cell r="AJ160">
            <v>2135</v>
          </cell>
          <cell r="AK160">
            <v>948.81818181818176</v>
          </cell>
        </row>
        <row r="161">
          <cell r="D161">
            <v>80</v>
          </cell>
          <cell r="F161">
            <v>-396</v>
          </cell>
          <cell r="L161">
            <v>0</v>
          </cell>
          <cell r="N161">
            <v>0</v>
          </cell>
          <cell r="R161">
            <v>0</v>
          </cell>
          <cell r="S161">
            <v>312</v>
          </cell>
          <cell r="V161">
            <v>0</v>
          </cell>
          <cell r="X161">
            <v>278.18181818181819</v>
          </cell>
          <cell r="AC161">
            <v>283</v>
          </cell>
          <cell r="AJ161">
            <v>80</v>
          </cell>
          <cell r="AK161">
            <v>477.18181818181819</v>
          </cell>
        </row>
        <row r="162">
          <cell r="L162">
            <v>0</v>
          </cell>
          <cell r="N162">
            <v>0</v>
          </cell>
          <cell r="R162">
            <v>1530</v>
          </cell>
          <cell r="S162">
            <v>719</v>
          </cell>
          <cell r="V162">
            <v>0</v>
          </cell>
          <cell r="X162">
            <v>550</v>
          </cell>
          <cell r="Z162">
            <v>0</v>
          </cell>
          <cell r="AA162">
            <v>0</v>
          </cell>
          <cell r="AC162">
            <v>480</v>
          </cell>
          <cell r="AJ162">
            <v>1530</v>
          </cell>
        </row>
        <row r="163">
          <cell r="F163">
            <v>459</v>
          </cell>
          <cell r="L163">
            <v>0</v>
          </cell>
          <cell r="P163">
            <v>0</v>
          </cell>
          <cell r="S163">
            <v>0</v>
          </cell>
          <cell r="X163">
            <v>0</v>
          </cell>
          <cell r="AC163">
            <v>0</v>
          </cell>
          <cell r="AJ163">
            <v>0</v>
          </cell>
          <cell r="AK163">
            <v>459</v>
          </cell>
        </row>
        <row r="164">
          <cell r="D164">
            <v>233</v>
          </cell>
          <cell r="E164">
            <v>0</v>
          </cell>
          <cell r="F164">
            <v>0</v>
          </cell>
          <cell r="L164">
            <v>432</v>
          </cell>
          <cell r="N164">
            <v>1983</v>
          </cell>
          <cell r="P164">
            <v>0</v>
          </cell>
          <cell r="Q164">
            <v>0</v>
          </cell>
          <cell r="R164">
            <v>123</v>
          </cell>
          <cell r="S164">
            <v>296</v>
          </cell>
          <cell r="T164">
            <v>0</v>
          </cell>
          <cell r="U164">
            <v>0</v>
          </cell>
          <cell r="V164">
            <v>99</v>
          </cell>
          <cell r="X164">
            <v>0</v>
          </cell>
          <cell r="Y164">
            <v>0</v>
          </cell>
          <cell r="Z164">
            <v>74</v>
          </cell>
          <cell r="AA164">
            <v>74</v>
          </cell>
          <cell r="AC164">
            <v>444</v>
          </cell>
          <cell r="AF164">
            <v>0</v>
          </cell>
          <cell r="AG164">
            <v>0</v>
          </cell>
          <cell r="AH164">
            <v>0</v>
          </cell>
          <cell r="AJ164">
            <v>2956</v>
          </cell>
          <cell r="AK164">
            <v>1365</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E165">
            <v>0</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E166">
            <v>0</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E167">
            <v>0</v>
          </cell>
          <cell r="AF167">
            <v>7</v>
          </cell>
          <cell r="AG167">
            <v>0</v>
          </cell>
          <cell r="AH167">
            <v>0</v>
          </cell>
          <cell r="AI167">
            <v>0</v>
          </cell>
          <cell r="AJ167">
            <v>1144.2</v>
          </cell>
          <cell r="AK167">
            <v>513</v>
          </cell>
          <cell r="AL167">
            <v>587.20000000000005</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cell r="AO189" t="e">
            <v>#REF!</v>
          </cell>
        </row>
        <row r="190">
          <cell r="X190">
            <v>0</v>
          </cell>
          <cell r="AC190">
            <v>0</v>
          </cell>
          <cell r="AK190">
            <v>0</v>
          </cell>
          <cell r="AN190" t="str">
            <v>ОЧИК.18.02.</v>
          </cell>
        </row>
        <row r="191">
          <cell r="S191">
            <v>0</v>
          </cell>
          <cell r="X191">
            <v>0</v>
          </cell>
          <cell r="AC191">
            <v>0</v>
          </cell>
          <cell r="AK191">
            <v>0</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C193">
            <v>36.700000000000003</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C194">
            <v>50.6</v>
          </cell>
          <cell r="AF194">
            <v>3.427</v>
          </cell>
          <cell r="AG194">
            <v>3.427</v>
          </cell>
          <cell r="AH194">
            <v>3.427</v>
          </cell>
          <cell r="AI194">
            <v>3.427</v>
          </cell>
          <cell r="AJ194">
            <v>3.427</v>
          </cell>
          <cell r="AK194">
            <v>112.5</v>
          </cell>
          <cell r="AN194">
            <v>2.1804999999999999</v>
          </cell>
          <cell r="AO194">
            <v>2.1804999999999999</v>
          </cell>
          <cell r="AP194">
            <v>2.1804999999999999</v>
          </cell>
          <cell r="AQ194">
            <v>1.905</v>
          </cell>
        </row>
        <row r="195">
          <cell r="F195">
            <v>75</v>
          </cell>
          <cell r="P195">
            <v>75</v>
          </cell>
          <cell r="AJ195">
            <v>0</v>
          </cell>
          <cell r="AN195" t="e">
            <v>#DIV/0!</v>
          </cell>
          <cell r="AQ195">
            <v>75</v>
          </cell>
        </row>
        <row r="196">
          <cell r="N196">
            <v>112.4</v>
          </cell>
          <cell r="R196">
            <v>81.3</v>
          </cell>
          <cell r="S196">
            <v>653</v>
          </cell>
          <cell r="V196">
            <v>66</v>
          </cell>
          <cell r="X196">
            <v>653</v>
          </cell>
          <cell r="AC196">
            <v>653</v>
          </cell>
          <cell r="AJ196">
            <v>259.70000000000005</v>
          </cell>
          <cell r="AK196">
            <v>653</v>
          </cell>
          <cell r="AN196">
            <v>221.49122807017542</v>
          </cell>
        </row>
        <row r="197">
          <cell r="N197">
            <v>129.19999999999999</v>
          </cell>
          <cell r="R197">
            <v>93.5</v>
          </cell>
          <cell r="S197">
            <v>0</v>
          </cell>
          <cell r="V197">
            <v>75.900000000000006</v>
          </cell>
          <cell r="X197">
            <v>29254</v>
          </cell>
          <cell r="AC197">
            <v>23966</v>
          </cell>
          <cell r="AJ197">
            <v>298.60000000000002</v>
          </cell>
          <cell r="AK197">
            <v>53220</v>
          </cell>
          <cell r="AN197">
            <v>252.49999999999997</v>
          </cell>
        </row>
        <row r="198">
          <cell r="L198">
            <v>0</v>
          </cell>
          <cell r="AK198">
            <v>53220</v>
          </cell>
          <cell r="AN198">
            <v>66</v>
          </cell>
        </row>
        <row r="199">
          <cell r="L199">
            <v>0</v>
          </cell>
          <cell r="N199">
            <v>141.5</v>
          </cell>
          <cell r="R199">
            <v>141.5</v>
          </cell>
          <cell r="S199">
            <v>114.9</v>
          </cell>
          <cell r="V199">
            <v>141.5</v>
          </cell>
          <cell r="W199">
            <v>178</v>
          </cell>
          <cell r="X199">
            <v>153.5</v>
          </cell>
          <cell r="Y199">
            <v>66.599999999999994</v>
          </cell>
          <cell r="Z199">
            <v>178</v>
          </cell>
          <cell r="AA199">
            <v>141.5</v>
          </cell>
          <cell r="AB199">
            <v>141.5</v>
          </cell>
          <cell r="AC199">
            <v>141.5</v>
          </cell>
          <cell r="AD199">
            <v>178</v>
          </cell>
          <cell r="AE199">
            <v>76.300000000000011</v>
          </cell>
          <cell r="AF199">
            <v>178</v>
          </cell>
          <cell r="AG199">
            <v>178</v>
          </cell>
          <cell r="AI199">
            <v>178</v>
          </cell>
          <cell r="AJ199">
            <v>141.5</v>
          </cell>
          <cell r="AK199">
            <v>391.79999999999995</v>
          </cell>
          <cell r="AL199">
            <v>113.69999999999999</v>
          </cell>
          <cell r="AM199">
            <v>178</v>
          </cell>
          <cell r="AN199">
            <v>178</v>
          </cell>
          <cell r="AO199">
            <v>74.900000000000006</v>
          </cell>
          <cell r="AP199">
            <v>281.5</v>
          </cell>
        </row>
        <row r="200">
          <cell r="N200">
            <v>15905</v>
          </cell>
          <cell r="R200">
            <v>11504</v>
          </cell>
          <cell r="S200">
            <v>19250</v>
          </cell>
          <cell r="V200">
            <v>9339</v>
          </cell>
          <cell r="X200">
            <v>44597</v>
          </cell>
          <cell r="Y200">
            <v>30041.25</v>
          </cell>
          <cell r="Z200">
            <v>14555.750000000002</v>
          </cell>
          <cell r="AA200">
            <v>14555.750000000004</v>
          </cell>
          <cell r="AC200">
            <v>36151</v>
          </cell>
          <cell r="AD200">
            <v>22308.272727272721</v>
          </cell>
          <cell r="AE200">
            <v>13842.727272727279</v>
          </cell>
          <cell r="AJ200">
            <v>36748</v>
          </cell>
          <cell r="AK200">
            <v>99998</v>
          </cell>
          <cell r="AL200">
            <v>52349.522727272721</v>
          </cell>
          <cell r="AM200">
            <v>47648.477272727279</v>
          </cell>
          <cell r="AN200">
            <v>39425</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v>0</v>
          </cell>
          <cell r="AJ201">
            <v>36748</v>
          </cell>
          <cell r="AK201">
            <v>255.23</v>
          </cell>
          <cell r="AL201">
            <v>460.42</v>
          </cell>
          <cell r="AM201">
            <v>171.34</v>
          </cell>
          <cell r="AN201">
            <v>41.55</v>
          </cell>
          <cell r="AO201">
            <v>41.55</v>
          </cell>
          <cell r="AP201">
            <v>41.55</v>
          </cell>
          <cell r="AQ201">
            <v>0</v>
          </cell>
        </row>
        <row r="202">
          <cell r="N202">
            <v>0</v>
          </cell>
          <cell r="R202">
            <v>0</v>
          </cell>
          <cell r="V202">
            <v>0</v>
          </cell>
          <cell r="AJ202">
            <v>0</v>
          </cell>
          <cell r="AM202">
            <v>0</v>
          </cell>
          <cell r="AN202">
            <v>52</v>
          </cell>
          <cell r="AO202">
            <v>52</v>
          </cell>
        </row>
        <row r="203">
          <cell r="N203">
            <v>0</v>
          </cell>
          <cell r="R203">
            <v>0</v>
          </cell>
          <cell r="V203">
            <v>0</v>
          </cell>
          <cell r="X203">
            <v>44597</v>
          </cell>
          <cell r="AC203">
            <v>36151</v>
          </cell>
          <cell r="AJ203">
            <v>0</v>
          </cell>
          <cell r="AK203">
            <v>99998</v>
          </cell>
          <cell r="AL203">
            <v>52349.522727272721</v>
          </cell>
          <cell r="AM203">
            <v>47648.477272727279</v>
          </cell>
          <cell r="AN203">
            <v>14862</v>
          </cell>
          <cell r="AO203">
            <v>3164.427048260382</v>
          </cell>
          <cell r="AP203">
            <v>11697.572951739618</v>
          </cell>
        </row>
        <row r="205">
          <cell r="N205">
            <v>141.5</v>
          </cell>
          <cell r="R205">
            <v>141.5</v>
          </cell>
          <cell r="V205">
            <v>141.5</v>
          </cell>
          <cell r="AJ205">
            <v>141.5</v>
          </cell>
          <cell r="AK205">
            <v>99998</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v>0</v>
          </cell>
          <cell r="AG216">
            <v>0</v>
          </cell>
          <cell r="AJ216">
            <v>203.98</v>
          </cell>
          <cell r="AK216">
            <v>362</v>
          </cell>
          <cell r="AL216">
            <v>136.72</v>
          </cell>
          <cell r="AN216">
            <v>152.16999999999999</v>
          </cell>
          <cell r="AO216">
            <v>152.16999999999999</v>
          </cell>
          <cell r="AP216">
            <v>152.16999999999999</v>
          </cell>
          <cell r="AQ216">
            <v>0</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D239" t="str">
            <v>ВИКОН.ДИР.</v>
          </cell>
          <cell r="L239" t="str">
            <v>ККМ</v>
          </cell>
          <cell r="N239" t="str">
            <v>КТМ</v>
          </cell>
          <cell r="R239" t="str">
            <v>ТЕЦ-5 ВСЬОГО</v>
          </cell>
          <cell r="V239" t="str">
            <v>ТЕЦ-6 ВСЬОГО</v>
          </cell>
          <cell r="AA239" t="str">
            <v>ТРМ ВСЬОГО</v>
          </cell>
          <cell r="AG239" t="str">
            <v xml:space="preserve">   "_____" ________2000 р.</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F243" t="str">
            <v>РОЗРАХУНОК ФІНАНСОВИХ ПОТОКІВ НА   лютий  2000 року</v>
          </cell>
          <cell r="L243">
            <v>645.68000000000029</v>
          </cell>
          <cell r="N243">
            <v>3164.8333333333326</v>
          </cell>
          <cell r="R243">
            <v>1767.9999999999977</v>
          </cell>
          <cell r="V243">
            <v>36754.003030303029</v>
          </cell>
          <cell r="AA243">
            <v>655.5333333333333</v>
          </cell>
        </row>
        <row r="244">
          <cell r="D244">
            <v>58857.621136363639</v>
          </cell>
          <cell r="F244" t="str">
            <v>ПО ФІЛІАЛАХ АК КИЇВЕНЕРГО</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cell r="AI249" t="str">
            <v>ТИС.ГРН.</v>
          </cell>
          <cell r="AK249" t="str">
            <v>тис.грн.</v>
          </cell>
        </row>
        <row r="250">
          <cell r="D250">
            <v>0</v>
          </cell>
          <cell r="F250" t="str">
            <v>ВИКОН.ДИР.</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D251">
            <v>3500</v>
          </cell>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2">
          <cell r="D252">
            <v>0</v>
          </cell>
        </row>
        <row r="253">
          <cell r="D253">
            <v>1766</v>
          </cell>
          <cell r="F253">
            <v>40160.608095238102</v>
          </cell>
          <cell r="L253">
            <v>0</v>
          </cell>
          <cell r="N253">
            <v>0</v>
          </cell>
          <cell r="P253">
            <v>2175</v>
          </cell>
          <cell r="Q253">
            <v>0</v>
          </cell>
          <cell r="R253">
            <v>0</v>
          </cell>
          <cell r="S253">
            <v>7897</v>
          </cell>
          <cell r="T253">
            <v>4513.5299999999988</v>
          </cell>
          <cell r="U253">
            <v>1480.47</v>
          </cell>
          <cell r="V253">
            <v>35616.63636363636</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D254">
            <v>4731.6211363636376</v>
          </cell>
          <cell r="F254">
            <v>31766.748095238101</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D255">
            <v>62</v>
          </cell>
          <cell r="F255">
            <v>118194.27476190477</v>
          </cell>
          <cell r="L255">
            <v>0</v>
          </cell>
          <cell r="N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D256">
            <v>62404.348409090911</v>
          </cell>
          <cell r="F256">
            <v>99998</v>
          </cell>
          <cell r="L256">
            <v>2094.727272727273</v>
          </cell>
          <cell r="N256">
            <v>8290.4545454545441</v>
          </cell>
          <cell r="R256">
            <v>2382.9090909090883</v>
          </cell>
          <cell r="V256">
            <v>35544.63636363636</v>
          </cell>
          <cell r="AA256">
            <v>2527.5454545454545</v>
          </cell>
          <cell r="AK256">
            <v>99998</v>
          </cell>
        </row>
        <row r="257">
          <cell r="D257">
            <v>1362.1672727272726</v>
          </cell>
          <cell r="F257">
            <v>0</v>
          </cell>
          <cell r="L257">
            <v>1781.0472727272727</v>
          </cell>
          <cell r="N257">
            <v>6107.621212121212</v>
          </cell>
          <cell r="R257">
            <v>1817.909090909091</v>
          </cell>
          <cell r="V257">
            <v>35634.829696969697</v>
          </cell>
          <cell r="AA257">
            <v>2055.0121212121212</v>
          </cell>
          <cell r="AK257">
            <v>0</v>
          </cell>
        </row>
        <row r="258">
          <cell r="D258">
            <v>357.72727272727275</v>
          </cell>
          <cell r="F258">
            <v>11812.941428571428</v>
          </cell>
          <cell r="L258">
            <v>725.72727272727275</v>
          </cell>
          <cell r="N258">
            <v>1684.4545454545455</v>
          </cell>
          <cell r="P258">
            <v>0</v>
          </cell>
          <cell r="Q258">
            <v>0</v>
          </cell>
          <cell r="R258">
            <v>653.90909090909099</v>
          </cell>
          <cell r="S258">
            <v>0</v>
          </cell>
          <cell r="T258">
            <v>0</v>
          </cell>
          <cell r="U258">
            <v>0</v>
          </cell>
          <cell r="V258">
            <v>1465.6363636363635</v>
          </cell>
          <cell r="W258">
            <v>0</v>
          </cell>
          <cell r="X258">
            <v>0</v>
          </cell>
          <cell r="Y258">
            <v>0</v>
          </cell>
          <cell r="Z258">
            <v>0</v>
          </cell>
          <cell r="AA258">
            <v>1439.5454545454545</v>
          </cell>
          <cell r="AB258">
            <v>0</v>
          </cell>
          <cell r="AC258">
            <v>0</v>
          </cell>
          <cell r="AD258">
            <v>0</v>
          </cell>
          <cell r="AE258">
            <v>0</v>
          </cell>
          <cell r="AF258">
            <v>0</v>
          </cell>
          <cell r="AG258">
            <v>0</v>
          </cell>
          <cell r="AH258">
            <v>0</v>
          </cell>
          <cell r="AI258">
            <v>0</v>
          </cell>
          <cell r="AK258">
            <v>11812.941428571428</v>
          </cell>
        </row>
        <row r="259">
          <cell r="D259">
            <v>0</v>
          </cell>
          <cell r="F259">
            <v>825</v>
          </cell>
          <cell r="L259">
            <v>0</v>
          </cell>
          <cell r="N259">
            <v>22</v>
          </cell>
          <cell r="R259">
            <v>839</v>
          </cell>
          <cell r="V259">
            <v>32.56</v>
          </cell>
          <cell r="AA259">
            <v>0</v>
          </cell>
          <cell r="AK259">
            <v>825</v>
          </cell>
        </row>
        <row r="260">
          <cell r="D260">
            <v>997.43999999999994</v>
          </cell>
          <cell r="F260">
            <v>0</v>
          </cell>
          <cell r="L260">
            <v>696.31999999999994</v>
          </cell>
          <cell r="N260">
            <v>804.16666666666663</v>
          </cell>
          <cell r="R260">
            <v>268.33333333333331</v>
          </cell>
          <cell r="V260">
            <v>130.63333333333333</v>
          </cell>
          <cell r="AA260">
            <v>173.46666666666667</v>
          </cell>
          <cell r="AK260">
            <v>0</v>
          </cell>
        </row>
        <row r="261">
          <cell r="D261">
            <v>67.833333333333343</v>
          </cell>
          <cell r="F261">
            <v>4663.9414285714283</v>
          </cell>
          <cell r="L261">
            <v>336.7</v>
          </cell>
          <cell r="N261">
            <v>400.83333333333331</v>
          </cell>
          <cell r="R261">
            <v>55.666666666666664</v>
          </cell>
          <cell r="V261">
            <v>0</v>
          </cell>
          <cell r="AA261">
            <v>125.2</v>
          </cell>
          <cell r="AK261">
            <v>4663.9414285714283</v>
          </cell>
        </row>
        <row r="262">
          <cell r="D262">
            <v>343.60666666666663</v>
          </cell>
          <cell r="F262">
            <v>3500</v>
          </cell>
          <cell r="L262">
            <v>9.6199999999999992</v>
          </cell>
          <cell r="N262">
            <v>33.333333333333336</v>
          </cell>
          <cell r="R262">
            <v>32.666666666666664</v>
          </cell>
          <cell r="V262">
            <v>45.633333333333333</v>
          </cell>
          <cell r="AA262">
            <v>17.266666666666666</v>
          </cell>
          <cell r="AK262">
            <v>3500</v>
          </cell>
        </row>
        <row r="263">
          <cell r="F263">
            <v>0</v>
          </cell>
          <cell r="L263">
            <v>220</v>
          </cell>
          <cell r="N263">
            <v>120</v>
          </cell>
          <cell r="R263">
            <v>130</v>
          </cell>
          <cell r="V263">
            <v>85</v>
          </cell>
          <cell r="AA263">
            <v>0</v>
          </cell>
          <cell r="AK263">
            <v>0</v>
          </cell>
        </row>
        <row r="264">
          <cell r="D264">
            <v>586</v>
          </cell>
          <cell r="F264">
            <v>2824</v>
          </cell>
          <cell r="L264">
            <v>130</v>
          </cell>
          <cell r="N264">
            <v>250</v>
          </cell>
          <cell r="P264">
            <v>0</v>
          </cell>
          <cell r="R264">
            <v>50</v>
          </cell>
          <cell r="S264">
            <v>0</v>
          </cell>
          <cell r="V264">
            <v>0</v>
          </cell>
          <cell r="X264">
            <v>0</v>
          </cell>
          <cell r="AA264">
            <v>31</v>
          </cell>
          <cell r="AC264">
            <v>0</v>
          </cell>
          <cell r="AF264">
            <v>0</v>
          </cell>
          <cell r="AG264">
            <v>0</v>
          </cell>
          <cell r="AH264">
            <v>0</v>
          </cell>
          <cell r="AI264">
            <v>0</v>
          </cell>
          <cell r="AK264">
            <v>2824</v>
          </cell>
        </row>
        <row r="265">
          <cell r="D265">
            <v>7</v>
          </cell>
          <cell r="F265">
            <v>6321.6666666666661</v>
          </cell>
          <cell r="L265">
            <v>59</v>
          </cell>
          <cell r="N265">
            <v>3197</v>
          </cell>
          <cell r="R265">
            <v>56.666666666666664</v>
          </cell>
          <cell r="V265">
            <v>34006</v>
          </cell>
          <cell r="AA265">
            <v>442</v>
          </cell>
          <cell r="AK265">
            <v>6321.6666666666661</v>
          </cell>
        </row>
        <row r="266">
          <cell r="D266">
            <v>0</v>
          </cell>
          <cell r="F266">
            <v>61.666666666666664</v>
          </cell>
          <cell r="L266">
            <v>0</v>
          </cell>
          <cell r="N266">
            <v>0</v>
          </cell>
          <cell r="P266">
            <v>0</v>
          </cell>
          <cell r="R266">
            <v>56.666666666666664</v>
          </cell>
          <cell r="S266">
            <v>0</v>
          </cell>
          <cell r="V266">
            <v>267</v>
          </cell>
          <cell r="X266">
            <v>0</v>
          </cell>
          <cell r="AA266">
            <v>0</v>
          </cell>
          <cell r="AC266">
            <v>0</v>
          </cell>
          <cell r="AF266">
            <v>0</v>
          </cell>
          <cell r="AG266">
            <v>0</v>
          </cell>
          <cell r="AH266">
            <v>0</v>
          </cell>
          <cell r="AI266">
            <v>0</v>
          </cell>
          <cell r="AK266">
            <v>61.666666666666664</v>
          </cell>
        </row>
        <row r="267">
          <cell r="D267">
            <v>7</v>
          </cell>
          <cell r="F267">
            <v>120758.6080952381</v>
          </cell>
          <cell r="L267">
            <v>59</v>
          </cell>
          <cell r="N267">
            <v>3197</v>
          </cell>
          <cell r="P267">
            <v>2175</v>
          </cell>
          <cell r="Q267">
            <v>0</v>
          </cell>
          <cell r="R267">
            <v>0</v>
          </cell>
          <cell r="S267">
            <v>7897</v>
          </cell>
          <cell r="T267">
            <v>0</v>
          </cell>
          <cell r="U267">
            <v>0</v>
          </cell>
          <cell r="V267">
            <v>33739</v>
          </cell>
          <cell r="W267">
            <v>0</v>
          </cell>
          <cell r="X267">
            <v>2489.8484848484827</v>
          </cell>
          <cell r="Y267">
            <v>0</v>
          </cell>
          <cell r="Z267">
            <v>0</v>
          </cell>
          <cell r="AA267">
            <v>442</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L269">
            <v>300</v>
          </cell>
          <cell r="N269">
            <v>400</v>
          </cell>
          <cell r="P269">
            <v>964</v>
          </cell>
          <cell r="R269">
            <v>0</v>
          </cell>
          <cell r="S269">
            <v>2067</v>
          </cell>
          <cell r="T269">
            <v>549.83999999999992</v>
          </cell>
          <cell r="U269">
            <v>572.16000000000008</v>
          </cell>
          <cell r="V269">
            <v>0</v>
          </cell>
          <cell r="X269">
            <v>836</v>
          </cell>
          <cell r="Y269">
            <v>142</v>
          </cell>
          <cell r="Z269">
            <v>185.18181818181819</v>
          </cell>
          <cell r="AA269">
            <v>0</v>
          </cell>
          <cell r="AC269">
            <v>658</v>
          </cell>
          <cell r="AD269">
            <v>111</v>
          </cell>
          <cell r="AE269">
            <v>178</v>
          </cell>
          <cell r="AF269">
            <v>1973</v>
          </cell>
          <cell r="AG269">
            <v>1761.2545454545452</v>
          </cell>
          <cell r="AH269">
            <v>211.74545454545455</v>
          </cell>
          <cell r="AI269">
            <v>952</v>
          </cell>
          <cell r="AK269">
            <v>7482</v>
          </cell>
        </row>
        <row r="270">
          <cell r="D270">
            <v>61042.181136363637</v>
          </cell>
          <cell r="F270">
            <v>0</v>
          </cell>
          <cell r="L270">
            <v>313.68000000000029</v>
          </cell>
          <cell r="N270">
            <v>2182.8333333333321</v>
          </cell>
          <cell r="P270">
            <v>0</v>
          </cell>
          <cell r="Q270">
            <v>0</v>
          </cell>
          <cell r="R270">
            <v>564.99999999999727</v>
          </cell>
          <cell r="S270">
            <v>22</v>
          </cell>
          <cell r="T270">
            <v>22</v>
          </cell>
          <cell r="U270">
            <v>0</v>
          </cell>
          <cell r="V270">
            <v>-90.193333333336341</v>
          </cell>
          <cell r="W270">
            <v>0</v>
          </cell>
          <cell r="X270">
            <v>790</v>
          </cell>
          <cell r="Y270">
            <v>343</v>
          </cell>
          <cell r="Z270">
            <v>447</v>
          </cell>
          <cell r="AA270">
            <v>472.5333333333333</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D272">
            <v>1503.7391666666665</v>
          </cell>
          <cell r="F272">
            <v>67.833333333333329</v>
          </cell>
          <cell r="L272">
            <v>-12.319999999999993</v>
          </cell>
          <cell r="N272">
            <v>465.66666666666663</v>
          </cell>
          <cell r="P272">
            <v>336.7</v>
          </cell>
          <cell r="R272">
            <v>128.00000000000003</v>
          </cell>
          <cell r="S272">
            <v>367</v>
          </cell>
          <cell r="V272">
            <v>648.44303030302694</v>
          </cell>
          <cell r="X272">
            <v>32</v>
          </cell>
          <cell r="AA272">
            <v>133.5333333333333</v>
          </cell>
          <cell r="AC272">
            <v>32</v>
          </cell>
          <cell r="AF272">
            <v>206.95333333333335</v>
          </cell>
          <cell r="AG272">
            <v>141.72798232695141</v>
          </cell>
          <cell r="AH272">
            <v>65.225351006381942</v>
          </cell>
          <cell r="AI272">
            <v>0</v>
          </cell>
          <cell r="AK272">
            <v>1096.4866666666667</v>
          </cell>
        </row>
        <row r="273">
          <cell r="D273">
            <v>17.179166666666667</v>
          </cell>
          <cell r="F273">
            <v>417.35999999999996</v>
          </cell>
          <cell r="L273">
            <v>-18</v>
          </cell>
          <cell r="N273">
            <v>521.83333333333326</v>
          </cell>
          <cell r="P273">
            <v>4</v>
          </cell>
          <cell r="R273">
            <v>83</v>
          </cell>
          <cell r="S273">
            <v>80</v>
          </cell>
          <cell r="V273">
            <v>284</v>
          </cell>
          <cell r="X273">
            <v>35</v>
          </cell>
          <cell r="AA273">
            <v>0</v>
          </cell>
          <cell r="AC273">
            <v>29</v>
          </cell>
          <cell r="AF273">
            <v>17.266666666666666</v>
          </cell>
          <cell r="AG273">
            <v>11.824742268041236</v>
          </cell>
          <cell r="AH273">
            <v>5.4419243986254298</v>
          </cell>
          <cell r="AI273">
            <v>0</v>
          </cell>
          <cell r="AK273">
            <v>582.62666666666655</v>
          </cell>
        </row>
        <row r="274">
          <cell r="D274">
            <v>0</v>
          </cell>
          <cell r="F274">
            <v>100</v>
          </cell>
          <cell r="L274">
            <v>-202</v>
          </cell>
          <cell r="N274">
            <v>-710</v>
          </cell>
          <cell r="P274">
            <v>250</v>
          </cell>
          <cell r="R274">
            <v>-314</v>
          </cell>
          <cell r="S274">
            <v>50</v>
          </cell>
          <cell r="V274">
            <v>-1195</v>
          </cell>
          <cell r="X274">
            <v>10</v>
          </cell>
          <cell r="AA274">
            <v>-152</v>
          </cell>
          <cell r="AC274">
            <v>60</v>
          </cell>
          <cell r="AF274">
            <v>250</v>
          </cell>
          <cell r="AG274">
            <v>250</v>
          </cell>
          <cell r="AK274">
            <v>720</v>
          </cell>
        </row>
        <row r="275">
          <cell r="D275">
            <v>0</v>
          </cell>
          <cell r="F275">
            <v>63</v>
          </cell>
          <cell r="L275">
            <v>0</v>
          </cell>
          <cell r="N275">
            <v>0</v>
          </cell>
          <cell r="P275">
            <v>40</v>
          </cell>
          <cell r="R275">
            <v>0</v>
          </cell>
          <cell r="S275">
            <v>93</v>
          </cell>
          <cell r="V275">
            <v>-5</v>
          </cell>
          <cell r="X275">
            <v>49</v>
          </cell>
          <cell r="AA275">
            <v>0</v>
          </cell>
          <cell r="AC275">
            <v>65</v>
          </cell>
          <cell r="AF275">
            <v>30</v>
          </cell>
          <cell r="AG275">
            <v>30</v>
          </cell>
          <cell r="AH275">
            <v>0</v>
          </cell>
          <cell r="AK275">
            <v>340</v>
          </cell>
        </row>
        <row r="276">
          <cell r="D276">
            <v>0</v>
          </cell>
          <cell r="F276">
            <v>7</v>
          </cell>
          <cell r="L276">
            <v>0</v>
          </cell>
          <cell r="N276">
            <v>0</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D277">
            <v>1469.56</v>
          </cell>
          <cell r="F277">
            <v>0</v>
          </cell>
          <cell r="L277">
            <v>146.68</v>
          </cell>
          <cell r="N277">
            <v>646.83333333333337</v>
          </cell>
          <cell r="P277">
            <v>1</v>
          </cell>
          <cell r="R277">
            <v>181.00000000000003</v>
          </cell>
          <cell r="S277">
            <v>0</v>
          </cell>
          <cell r="V277">
            <v>1564.4430303030269</v>
          </cell>
          <cell r="X277">
            <v>46</v>
          </cell>
          <cell r="AA277">
            <v>285.5333333333333</v>
          </cell>
          <cell r="AC277">
            <v>195</v>
          </cell>
          <cell r="AF277">
            <v>0</v>
          </cell>
          <cell r="AG277">
            <v>0</v>
          </cell>
          <cell r="AH277">
            <v>0</v>
          </cell>
          <cell r="AI277">
            <v>0</v>
          </cell>
          <cell r="AK277">
            <v>242</v>
          </cell>
        </row>
        <row r="278">
          <cell r="D278">
            <v>76.56</v>
          </cell>
          <cell r="F278">
            <v>7</v>
          </cell>
          <cell r="L278">
            <v>41.680000000000014</v>
          </cell>
          <cell r="N278">
            <v>64.833333333333343</v>
          </cell>
          <cell r="P278">
            <v>56</v>
          </cell>
          <cell r="R278">
            <v>12.000000000000021</v>
          </cell>
          <cell r="S278">
            <v>3154</v>
          </cell>
          <cell r="V278">
            <v>1020.0030303030269</v>
          </cell>
          <cell r="X278">
            <v>0</v>
          </cell>
          <cell r="AA278">
            <v>12.533333333333331</v>
          </cell>
          <cell r="AC278">
            <v>0</v>
          </cell>
          <cell r="AF278">
            <v>890</v>
          </cell>
          <cell r="AG278">
            <v>442</v>
          </cell>
          <cell r="AH278">
            <v>448</v>
          </cell>
          <cell r="AI278">
            <v>0</v>
          </cell>
          <cell r="AK278">
            <v>4107</v>
          </cell>
        </row>
        <row r="279">
          <cell r="D279">
            <v>1</v>
          </cell>
          <cell r="L279">
            <v>35</v>
          </cell>
          <cell r="N279">
            <v>402</v>
          </cell>
          <cell r="R279">
            <v>87</v>
          </cell>
          <cell r="V279">
            <v>127.44</v>
          </cell>
          <cell r="AA279">
            <v>112</v>
          </cell>
          <cell r="AK279">
            <v>269</v>
          </cell>
        </row>
        <row r="280">
          <cell r="D280">
            <v>1392</v>
          </cell>
          <cell r="L280">
            <v>70</v>
          </cell>
          <cell r="N280">
            <v>180</v>
          </cell>
          <cell r="R280">
            <v>82</v>
          </cell>
          <cell r="S280">
            <v>250</v>
          </cell>
          <cell r="V280">
            <v>417</v>
          </cell>
          <cell r="AA280">
            <v>161</v>
          </cell>
          <cell r="AH280">
            <v>0</v>
          </cell>
          <cell r="AI280">
            <v>0</v>
          </cell>
          <cell r="AK280">
            <v>250</v>
          </cell>
        </row>
        <row r="281">
          <cell r="F281">
            <v>119511.41476190477</v>
          </cell>
          <cell r="L281">
            <v>0</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D282">
            <v>17</v>
          </cell>
          <cell r="L282">
            <v>61</v>
          </cell>
          <cell r="N282">
            <v>7</v>
          </cell>
          <cell r="R282">
            <v>178</v>
          </cell>
          <cell r="V282">
            <v>0</v>
          </cell>
          <cell r="AA282">
            <v>0</v>
          </cell>
          <cell r="AK282">
            <v>0</v>
          </cell>
        </row>
        <row r="283">
          <cell r="D283">
            <v>61042.181136363637</v>
          </cell>
          <cell r="F283">
            <v>1482.14</v>
          </cell>
          <cell r="L283">
            <v>313.68000000000029</v>
          </cell>
          <cell r="N283">
            <v>2182.8333333333321</v>
          </cell>
          <cell r="P283">
            <v>523.29999999999995</v>
          </cell>
          <cell r="Q283">
            <v>0</v>
          </cell>
          <cell r="R283">
            <v>564.99999999999727</v>
          </cell>
          <cell r="S283">
            <v>1814</v>
          </cell>
          <cell r="T283">
            <v>0</v>
          </cell>
          <cell r="U283">
            <v>0</v>
          </cell>
          <cell r="V283">
            <v>-90.193333333336341</v>
          </cell>
          <cell r="W283">
            <v>0</v>
          </cell>
          <cell r="X283">
            <v>691.84848484848487</v>
          </cell>
          <cell r="Y283">
            <v>0</v>
          </cell>
          <cell r="Z283">
            <v>0</v>
          </cell>
          <cell r="AA283">
            <v>472.5333333333333</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A284">
            <v>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D286">
            <v>61042.181136363637</v>
          </cell>
          <cell r="F286">
            <v>375</v>
          </cell>
          <cell r="L286">
            <v>313.68000000000029</v>
          </cell>
          <cell r="N286">
            <v>2182.8333333333321</v>
          </cell>
          <cell r="P286">
            <v>14</v>
          </cell>
          <cell r="R286">
            <v>564.99999999999727</v>
          </cell>
          <cell r="S286">
            <v>37</v>
          </cell>
          <cell r="V286">
            <v>-90.193333333336341</v>
          </cell>
          <cell r="X286">
            <v>17.666666666666668</v>
          </cell>
          <cell r="AA286">
            <v>472.5333333333333</v>
          </cell>
          <cell r="AC286">
            <v>19</v>
          </cell>
          <cell r="AF286">
            <v>30.333333333333332</v>
          </cell>
          <cell r="AG286">
            <v>30.333333333333332</v>
          </cell>
          <cell r="AH286">
            <v>0</v>
          </cell>
          <cell r="AI286">
            <v>843</v>
          </cell>
          <cell r="AK286">
            <v>500</v>
          </cell>
        </row>
        <row r="287">
          <cell r="D287">
            <v>0</v>
          </cell>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D288">
            <v>0</v>
          </cell>
          <cell r="F288">
            <v>386.1400000000001</v>
          </cell>
          <cell r="L288">
            <v>0</v>
          </cell>
          <cell r="N288">
            <v>0</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D289">
            <v>0</v>
          </cell>
          <cell r="F289">
            <v>2.4733333333334144</v>
          </cell>
          <cell r="L289">
            <v>0</v>
          </cell>
          <cell r="N289">
            <v>0</v>
          </cell>
          <cell r="P289">
            <v>11.300000000000011</v>
          </cell>
          <cell r="R289">
            <v>0</v>
          </cell>
          <cell r="S289">
            <v>39</v>
          </cell>
          <cell r="V289">
            <v>0</v>
          </cell>
          <cell r="X289">
            <v>10</v>
          </cell>
          <cell r="AA289">
            <v>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D291">
            <v>61042.181136363637</v>
          </cell>
          <cell r="F291">
            <v>382.66666666666669</v>
          </cell>
          <cell r="L291">
            <v>313.68000000000029</v>
          </cell>
          <cell r="N291">
            <v>2182.8333333333321</v>
          </cell>
          <cell r="P291">
            <v>45</v>
          </cell>
          <cell r="R291">
            <v>564.99999999999727</v>
          </cell>
          <cell r="S291">
            <v>110</v>
          </cell>
          <cell r="V291">
            <v>-90.193333333336341</v>
          </cell>
          <cell r="X291">
            <v>68</v>
          </cell>
          <cell r="AA291">
            <v>472.5333333333333</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L293">
            <v>300</v>
          </cell>
          <cell r="P293">
            <v>60</v>
          </cell>
          <cell r="S293">
            <v>8</v>
          </cell>
          <cell r="X293">
            <v>150</v>
          </cell>
          <cell r="AC293">
            <v>26</v>
          </cell>
          <cell r="AF293">
            <v>12</v>
          </cell>
          <cell r="AG293">
            <v>11</v>
          </cell>
          <cell r="AH293">
            <v>1</v>
          </cell>
          <cell r="AI293">
            <v>6.7</v>
          </cell>
          <cell r="AK293">
            <v>270.66666666666669</v>
          </cell>
        </row>
        <row r="294">
          <cell r="F294">
            <v>119511.41476190477</v>
          </cell>
          <cell r="N294">
            <v>400</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V295">
            <v>417</v>
          </cell>
          <cell r="AH295">
            <v>191</v>
          </cell>
          <cell r="AK295">
            <v>0</v>
          </cell>
        </row>
        <row r="296">
          <cell r="D296">
            <v>990</v>
          </cell>
        </row>
        <row r="297">
          <cell r="F297">
            <v>119511.41476190477</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D300">
            <v>61042.181136363637</v>
          </cell>
          <cell r="F300">
            <v>0</v>
          </cell>
          <cell r="L300">
            <v>313.68000000000029</v>
          </cell>
          <cell r="N300">
            <v>2182.8333333333321</v>
          </cell>
          <cell r="P300">
            <v>0</v>
          </cell>
          <cell r="R300">
            <v>564.99999999999727</v>
          </cell>
          <cell r="S300">
            <v>296</v>
          </cell>
          <cell r="V300">
            <v>-90.193333333336341</v>
          </cell>
          <cell r="X300">
            <v>625</v>
          </cell>
          <cell r="AA300">
            <v>472.5333333333333</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1">
          <cell r="T321" t="str">
            <v>ФМЗ ( з відрахуван)</v>
          </cell>
          <cell r="V321">
            <v>25</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P381">
            <v>0</v>
          </cell>
          <cell r="X381">
            <v>0</v>
          </cell>
          <cell r="Y381">
            <v>0</v>
          </cell>
          <cell r="AC381">
            <v>3.6666666666666665</v>
          </cell>
          <cell r="AD381">
            <v>1</v>
          </cell>
          <cell r="AK381">
            <v>46</v>
          </cell>
          <cell r="AL381">
            <v>12</v>
          </cell>
        </row>
        <row r="382">
          <cell r="F382">
            <v>0</v>
          </cell>
          <cell r="P382">
            <v>0.66666666666666663</v>
          </cell>
          <cell r="X382">
            <v>146.66666666666666</v>
          </cell>
          <cell r="Y382">
            <v>64</v>
          </cell>
          <cell r="AC382">
            <v>280.66666666666669</v>
          </cell>
          <cell r="AD382">
            <v>107</v>
          </cell>
          <cell r="AK382">
            <v>428</v>
          </cell>
          <cell r="AL382">
            <v>171.66666666666669</v>
          </cell>
        </row>
        <row r="383">
          <cell r="F383">
            <v>0</v>
          </cell>
          <cell r="P383">
            <v>2</v>
          </cell>
          <cell r="X383">
            <v>0</v>
          </cell>
          <cell r="Y383">
            <v>0</v>
          </cell>
          <cell r="AC383">
            <v>25</v>
          </cell>
          <cell r="AD383">
            <v>10</v>
          </cell>
          <cell r="AK383">
            <v>33.666666666666671</v>
          </cell>
          <cell r="AL383">
            <v>15</v>
          </cell>
        </row>
        <row r="384">
          <cell r="F384">
            <v>0</v>
          </cell>
          <cell r="P384">
            <v>0</v>
          </cell>
          <cell r="X384">
            <v>25.333333333333332</v>
          </cell>
          <cell r="Y384">
            <v>11</v>
          </cell>
          <cell r="AC384">
            <v>0.66666666666666663</v>
          </cell>
          <cell r="AD384">
            <v>0</v>
          </cell>
          <cell r="AK384">
            <v>26</v>
          </cell>
          <cell r="AL384">
            <v>11</v>
          </cell>
        </row>
        <row r="385">
          <cell r="F385">
            <v>120.63333333333333</v>
          </cell>
          <cell r="P385">
            <v>0</v>
          </cell>
          <cell r="X385">
            <v>0</v>
          </cell>
          <cell r="Y385">
            <v>0</v>
          </cell>
          <cell r="AC385">
            <v>0</v>
          </cell>
          <cell r="AD385">
            <v>0</v>
          </cell>
          <cell r="AK385">
            <v>120.63333333333333</v>
          </cell>
          <cell r="AL385">
            <v>37</v>
          </cell>
        </row>
        <row r="386">
          <cell r="F386">
            <v>8.6666666666666661</v>
          </cell>
          <cell r="P386">
            <v>0</v>
          </cell>
          <cell r="X386">
            <v>0</v>
          </cell>
          <cell r="Y386">
            <v>0</v>
          </cell>
          <cell r="AC386">
            <v>0</v>
          </cell>
          <cell r="AD386">
            <v>0</v>
          </cell>
          <cell r="AK386">
            <v>8.6666666666666661</v>
          </cell>
          <cell r="AL386">
            <v>0</v>
          </cell>
        </row>
        <row r="387">
          <cell r="F387">
            <v>0</v>
          </cell>
          <cell r="P387">
            <v>5.333333333333333</v>
          </cell>
          <cell r="X387">
            <v>0</v>
          </cell>
          <cell r="Y387">
            <v>0</v>
          </cell>
          <cell r="AC387">
            <v>0</v>
          </cell>
          <cell r="AD387">
            <v>0</v>
          </cell>
          <cell r="AK387">
            <v>22</v>
          </cell>
          <cell r="AL387">
            <v>15.333333333333332</v>
          </cell>
        </row>
        <row r="388">
          <cell r="F388">
            <v>5.333333333333333</v>
          </cell>
          <cell r="P388">
            <v>0</v>
          </cell>
          <cell r="X388">
            <v>0</v>
          </cell>
          <cell r="Y388">
            <v>0</v>
          </cell>
          <cell r="AC388">
            <v>0</v>
          </cell>
          <cell r="AD388">
            <v>0</v>
          </cell>
          <cell r="AK388">
            <v>5.333333333333333</v>
          </cell>
          <cell r="AL388">
            <v>2</v>
          </cell>
        </row>
        <row r="389">
          <cell r="F389">
            <v>0.33333333333333331</v>
          </cell>
          <cell r="P389">
            <v>4.333333333333333</v>
          </cell>
          <cell r="X389">
            <v>0</v>
          </cell>
          <cell r="Y389">
            <v>0</v>
          </cell>
          <cell r="AC389">
            <v>0</v>
          </cell>
          <cell r="AD389">
            <v>0</v>
          </cell>
          <cell r="AK389">
            <v>4.6666666666666661</v>
          </cell>
          <cell r="AL389">
            <v>4.333333333333333</v>
          </cell>
        </row>
        <row r="390">
          <cell r="F390">
            <v>0.33333333333333331</v>
          </cell>
          <cell r="P390">
            <v>2</v>
          </cell>
          <cell r="X390">
            <v>10</v>
          </cell>
          <cell r="Y390">
            <v>4</v>
          </cell>
          <cell r="AC390">
            <v>13.666666666666666</v>
          </cell>
          <cell r="AD390">
            <v>5</v>
          </cell>
          <cell r="AK390">
            <v>26</v>
          </cell>
          <cell r="AL390">
            <v>11</v>
          </cell>
        </row>
        <row r="391">
          <cell r="F391">
            <v>0</v>
          </cell>
          <cell r="P391">
            <v>0</v>
          </cell>
          <cell r="X391">
            <v>0</v>
          </cell>
          <cell r="Y391">
            <v>0</v>
          </cell>
          <cell r="AC391">
            <v>0</v>
          </cell>
          <cell r="AD391">
            <v>0</v>
          </cell>
          <cell r="AK391">
            <v>0</v>
          </cell>
        </row>
        <row r="392">
          <cell r="F392">
            <v>1.1666666666666667</v>
          </cell>
          <cell r="P392">
            <v>20.5</v>
          </cell>
          <cell r="X392">
            <v>522.33333333333337</v>
          </cell>
          <cell r="Y392">
            <v>227</v>
          </cell>
          <cell r="AC392">
            <v>43</v>
          </cell>
          <cell r="AD392">
            <v>16</v>
          </cell>
          <cell r="AK392">
            <v>587.33333333333337</v>
          </cell>
          <cell r="AL392">
            <v>263.5</v>
          </cell>
          <cell r="AM392">
            <v>263.83333333333331</v>
          </cell>
        </row>
        <row r="393">
          <cell r="F393">
            <v>0</v>
          </cell>
          <cell r="P393">
            <v>0</v>
          </cell>
          <cell r="X393">
            <v>0</v>
          </cell>
          <cell r="Y393">
            <v>0</v>
          </cell>
          <cell r="AC393">
            <v>0</v>
          </cell>
          <cell r="AD393">
            <v>0</v>
          </cell>
          <cell r="AK393">
            <v>0</v>
          </cell>
          <cell r="AL393">
            <v>0</v>
          </cell>
        </row>
        <row r="394">
          <cell r="F394">
            <v>0</v>
          </cell>
          <cell r="P394">
            <v>0</v>
          </cell>
          <cell r="X394">
            <v>480.66666666666669</v>
          </cell>
          <cell r="Y394">
            <v>209</v>
          </cell>
          <cell r="AC394">
            <v>11</v>
          </cell>
          <cell r="AD394">
            <v>4</v>
          </cell>
          <cell r="AK394">
            <v>491.66666666666669</v>
          </cell>
          <cell r="AL394">
            <v>213</v>
          </cell>
        </row>
        <row r="395">
          <cell r="F395">
            <v>0</v>
          </cell>
          <cell r="P395">
            <v>0</v>
          </cell>
          <cell r="X395">
            <v>0</v>
          </cell>
          <cell r="Y395">
            <v>0</v>
          </cell>
          <cell r="AC395">
            <v>0</v>
          </cell>
          <cell r="AD395">
            <v>0</v>
          </cell>
          <cell r="AK395">
            <v>0</v>
          </cell>
          <cell r="AL395">
            <v>0</v>
          </cell>
        </row>
        <row r="396">
          <cell r="F396">
            <v>1.1666666666666667</v>
          </cell>
          <cell r="P396">
            <v>15.833333333333334</v>
          </cell>
          <cell r="X396">
            <v>41.666666666666664</v>
          </cell>
          <cell r="Y396">
            <v>18</v>
          </cell>
          <cell r="AC396">
            <v>32</v>
          </cell>
          <cell r="AD396">
            <v>12</v>
          </cell>
          <cell r="AK396">
            <v>91</v>
          </cell>
          <cell r="AL396">
            <v>50.833333333333336</v>
          </cell>
        </row>
        <row r="397">
          <cell r="F397">
            <v>0</v>
          </cell>
          <cell r="P397">
            <v>4.666666666666667</v>
          </cell>
          <cell r="X397">
            <v>0</v>
          </cell>
          <cell r="Y397">
            <v>0</v>
          </cell>
          <cell r="AC397">
            <v>0</v>
          </cell>
          <cell r="AD397">
            <v>0</v>
          </cell>
          <cell r="AK397">
            <v>4.666666666666667</v>
          </cell>
          <cell r="AL397">
            <v>0</v>
          </cell>
        </row>
        <row r="398">
          <cell r="F398">
            <v>0</v>
          </cell>
          <cell r="P398">
            <v>0</v>
          </cell>
          <cell r="X398">
            <v>0</v>
          </cell>
          <cell r="Y398">
            <v>0</v>
          </cell>
          <cell r="AC398">
            <v>0</v>
          </cell>
          <cell r="AD398">
            <v>0</v>
          </cell>
          <cell r="AK398">
            <v>0</v>
          </cell>
        </row>
        <row r="399">
          <cell r="F399">
            <v>10</v>
          </cell>
          <cell r="P399">
            <v>39</v>
          </cell>
          <cell r="X399">
            <v>0</v>
          </cell>
          <cell r="Y399">
            <v>0</v>
          </cell>
          <cell r="AC399">
            <v>0</v>
          </cell>
          <cell r="AD399">
            <v>0</v>
          </cell>
          <cell r="AK399">
            <v>49</v>
          </cell>
          <cell r="AL399">
            <v>42</v>
          </cell>
          <cell r="AM399">
            <v>42</v>
          </cell>
        </row>
        <row r="400">
          <cell r="F400">
            <v>2.6666666666666665</v>
          </cell>
          <cell r="P400">
            <v>3.3333333333333335</v>
          </cell>
          <cell r="X400">
            <v>0</v>
          </cell>
          <cell r="Y400">
            <v>0</v>
          </cell>
          <cell r="AC400">
            <v>0</v>
          </cell>
          <cell r="AD400">
            <v>0</v>
          </cell>
          <cell r="AK400">
            <v>6</v>
          </cell>
          <cell r="AL400">
            <v>4.3333333333333339</v>
          </cell>
        </row>
        <row r="401">
          <cell r="F401">
            <v>7.333333333333333</v>
          </cell>
          <cell r="P401">
            <v>35.666666666666664</v>
          </cell>
          <cell r="X401">
            <v>0</v>
          </cell>
          <cell r="Y401">
            <v>0</v>
          </cell>
          <cell r="AC401">
            <v>0</v>
          </cell>
          <cell r="AD401">
            <v>0</v>
          </cell>
          <cell r="AK401">
            <v>43</v>
          </cell>
          <cell r="AL401">
            <v>37.666666666666664</v>
          </cell>
        </row>
        <row r="402">
          <cell r="F402">
            <v>0</v>
          </cell>
          <cell r="P402">
            <v>0</v>
          </cell>
          <cell r="X402">
            <v>0</v>
          </cell>
          <cell r="Y402">
            <v>0</v>
          </cell>
          <cell r="AC402">
            <v>0</v>
          </cell>
          <cell r="AD402">
            <v>0</v>
          </cell>
          <cell r="AK402">
            <v>0</v>
          </cell>
        </row>
        <row r="403">
          <cell r="F403">
            <v>206.33333333333329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P404">
            <v>0</v>
          </cell>
          <cell r="X404">
            <v>0</v>
          </cell>
          <cell r="Y404">
            <v>0</v>
          </cell>
          <cell r="AC404">
            <v>0</v>
          </cell>
          <cell r="AD404">
            <v>0</v>
          </cell>
          <cell r="AK404">
            <v>1350</v>
          </cell>
          <cell r="AL404">
            <v>0</v>
          </cell>
        </row>
        <row r="405">
          <cell r="F405">
            <v>0</v>
          </cell>
          <cell r="P405">
            <v>0</v>
          </cell>
          <cell r="X405">
            <v>0</v>
          </cell>
          <cell r="Y405">
            <v>0</v>
          </cell>
          <cell r="AC405">
            <v>0</v>
          </cell>
          <cell r="AD405">
            <v>0</v>
          </cell>
          <cell r="AK405">
            <v>95</v>
          </cell>
          <cell r="AL405">
            <v>95</v>
          </cell>
        </row>
        <row r="406">
          <cell r="F406">
            <v>0</v>
          </cell>
          <cell r="P406">
            <v>0</v>
          </cell>
          <cell r="X406">
            <v>0</v>
          </cell>
          <cell r="Y406">
            <v>0</v>
          </cell>
          <cell r="AC406">
            <v>0</v>
          </cell>
          <cell r="AD406">
            <v>0</v>
          </cell>
          <cell r="AK406">
            <v>0</v>
          </cell>
          <cell r="AL406">
            <v>0</v>
          </cell>
        </row>
        <row r="407">
          <cell r="F407">
            <v>0</v>
          </cell>
          <cell r="P407">
            <v>12.333333333333334</v>
          </cell>
          <cell r="X407">
            <v>0</v>
          </cell>
          <cell r="Y407">
            <v>0</v>
          </cell>
          <cell r="AC407">
            <v>0</v>
          </cell>
          <cell r="AD407">
            <v>0</v>
          </cell>
          <cell r="AK407">
            <v>12.333333333333334</v>
          </cell>
          <cell r="AL407">
            <v>12.333333333333334</v>
          </cell>
        </row>
        <row r="408">
          <cell r="F408">
            <v>0</v>
          </cell>
          <cell r="P408">
            <v>0</v>
          </cell>
          <cell r="X408">
            <v>0</v>
          </cell>
          <cell r="Y408">
            <v>0</v>
          </cell>
          <cell r="AC408">
            <v>0</v>
          </cell>
          <cell r="AD408">
            <v>0</v>
          </cell>
          <cell r="AK408">
            <v>0</v>
          </cell>
          <cell r="AL408">
            <v>0</v>
          </cell>
        </row>
        <row r="409">
          <cell r="F409">
            <v>1.6666666666666667</v>
          </cell>
          <cell r="P409">
            <v>5</v>
          </cell>
          <cell r="X409">
            <v>3</v>
          </cell>
          <cell r="Y409">
            <v>1</v>
          </cell>
          <cell r="AC409">
            <v>3</v>
          </cell>
          <cell r="AD409">
            <v>1</v>
          </cell>
          <cell r="AK409">
            <v>57.666666666666664</v>
          </cell>
          <cell r="AL409">
            <v>47</v>
          </cell>
        </row>
        <row r="410">
          <cell r="F410">
            <v>0</v>
          </cell>
          <cell r="P410">
            <v>0</v>
          </cell>
          <cell r="X410">
            <v>0</v>
          </cell>
          <cell r="Y410">
            <v>0</v>
          </cell>
          <cell r="AC410">
            <v>0</v>
          </cell>
          <cell r="AD410">
            <v>0</v>
          </cell>
          <cell r="AK410">
            <v>4</v>
          </cell>
          <cell r="AL410">
            <v>0</v>
          </cell>
        </row>
        <row r="411">
          <cell r="F411">
            <v>0</v>
          </cell>
          <cell r="P411">
            <v>0</v>
          </cell>
          <cell r="X411">
            <v>0</v>
          </cell>
          <cell r="Y411">
            <v>0</v>
          </cell>
          <cell r="AC411">
            <v>0</v>
          </cell>
          <cell r="AD411">
            <v>0</v>
          </cell>
          <cell r="AK411">
            <v>0</v>
          </cell>
          <cell r="AL411">
            <v>0</v>
          </cell>
        </row>
        <row r="412">
          <cell r="F412">
            <v>0</v>
          </cell>
          <cell r="P412">
            <v>18.5</v>
          </cell>
          <cell r="X412">
            <v>4.5</v>
          </cell>
          <cell r="Y412">
            <v>2</v>
          </cell>
          <cell r="AC412">
            <v>1.3333333333333333</v>
          </cell>
          <cell r="AD412">
            <v>1</v>
          </cell>
          <cell r="AK412">
            <v>28.5</v>
          </cell>
          <cell r="AL412">
            <v>25.5</v>
          </cell>
        </row>
        <row r="413">
          <cell r="F413">
            <v>0</v>
          </cell>
          <cell r="P413">
            <v>1.3333333333333333</v>
          </cell>
          <cell r="X413">
            <v>0</v>
          </cell>
          <cell r="Y413">
            <v>0</v>
          </cell>
          <cell r="AC413">
            <v>1.6666666666666667</v>
          </cell>
          <cell r="AD413">
            <v>1</v>
          </cell>
          <cell r="AK413">
            <v>69</v>
          </cell>
          <cell r="AL413">
            <v>52.333333333333336</v>
          </cell>
        </row>
        <row r="414">
          <cell r="F414">
            <v>177</v>
          </cell>
          <cell r="P414">
            <v>0</v>
          </cell>
          <cell r="X414">
            <v>0</v>
          </cell>
          <cell r="Y414">
            <v>0</v>
          </cell>
          <cell r="AC414">
            <v>0</v>
          </cell>
          <cell r="AD414">
            <v>0</v>
          </cell>
          <cell r="AK414">
            <v>177</v>
          </cell>
          <cell r="AL414">
            <v>51</v>
          </cell>
        </row>
        <row r="415">
          <cell r="F415">
            <v>0</v>
          </cell>
          <cell r="P415">
            <v>0</v>
          </cell>
          <cell r="X415">
            <v>10</v>
          </cell>
          <cell r="Y415">
            <v>4</v>
          </cell>
          <cell r="AC415">
            <v>7.666666666666667</v>
          </cell>
          <cell r="AD415">
            <v>3</v>
          </cell>
          <cell r="AK415">
            <v>17.666666666666668</v>
          </cell>
          <cell r="AL415">
            <v>7</v>
          </cell>
        </row>
        <row r="416">
          <cell r="F416">
            <v>0.66666666666666663</v>
          </cell>
          <cell r="P416">
            <v>2</v>
          </cell>
          <cell r="X416">
            <v>1.3333333333333333</v>
          </cell>
          <cell r="Y416">
            <v>1</v>
          </cell>
          <cell r="AC416">
            <v>1</v>
          </cell>
          <cell r="AD416">
            <v>0</v>
          </cell>
          <cell r="AK416">
            <v>6</v>
          </cell>
          <cell r="AL416">
            <v>3</v>
          </cell>
        </row>
        <row r="417">
          <cell r="F417">
            <v>2.6666666666666665</v>
          </cell>
          <cell r="P417">
            <v>0.33333333333333331</v>
          </cell>
          <cell r="X417">
            <v>1</v>
          </cell>
          <cell r="Y417">
            <v>0</v>
          </cell>
          <cell r="AC417">
            <v>0.66666666666666663</v>
          </cell>
          <cell r="AD417">
            <v>0</v>
          </cell>
          <cell r="AK417">
            <v>9.3333333333333339</v>
          </cell>
          <cell r="AL417">
            <v>3.3333333333333335</v>
          </cell>
        </row>
        <row r="418">
          <cell r="F418">
            <v>0</v>
          </cell>
          <cell r="P418">
            <v>2.3333333333333335</v>
          </cell>
          <cell r="X418">
            <v>6</v>
          </cell>
          <cell r="Y418">
            <v>3</v>
          </cell>
          <cell r="AC418">
            <v>5</v>
          </cell>
          <cell r="AD418">
            <v>2</v>
          </cell>
          <cell r="AK418">
            <v>13.333333333333334</v>
          </cell>
          <cell r="AL418">
            <v>7.3333333333333339</v>
          </cell>
        </row>
        <row r="419">
          <cell r="F419">
            <v>0</v>
          </cell>
          <cell r="P419">
            <v>0</v>
          </cell>
          <cell r="X419">
            <v>0</v>
          </cell>
          <cell r="Y419">
            <v>0</v>
          </cell>
          <cell r="AC419">
            <v>0</v>
          </cell>
          <cell r="AD419">
            <v>0</v>
          </cell>
          <cell r="AK419">
            <v>0</v>
          </cell>
          <cell r="AL419">
            <v>0</v>
          </cell>
        </row>
        <row r="420">
          <cell r="F420">
            <v>0</v>
          </cell>
          <cell r="P420">
            <v>0</v>
          </cell>
          <cell r="X420">
            <v>0</v>
          </cell>
          <cell r="Y420">
            <v>0</v>
          </cell>
          <cell r="AC420">
            <v>0</v>
          </cell>
          <cell r="AD420">
            <v>0</v>
          </cell>
          <cell r="AK420">
            <v>0</v>
          </cell>
          <cell r="AL420">
            <v>0</v>
          </cell>
        </row>
        <row r="421">
          <cell r="F421">
            <v>9.6666666666666661</v>
          </cell>
          <cell r="P421">
            <v>1</v>
          </cell>
          <cell r="X421">
            <v>0</v>
          </cell>
          <cell r="Y421">
            <v>0</v>
          </cell>
          <cell r="AC421">
            <v>0</v>
          </cell>
          <cell r="AD421">
            <v>0</v>
          </cell>
          <cell r="AK421">
            <v>12</v>
          </cell>
          <cell r="AL421">
            <v>5</v>
          </cell>
        </row>
        <row r="422">
          <cell r="F422">
            <v>0</v>
          </cell>
          <cell r="P422">
            <v>0</v>
          </cell>
          <cell r="X422">
            <v>0</v>
          </cell>
          <cell r="Y422">
            <v>0</v>
          </cell>
          <cell r="AC422">
            <v>0</v>
          </cell>
          <cell r="AD422">
            <v>0</v>
          </cell>
          <cell r="AK422">
            <v>0</v>
          </cell>
          <cell r="AL422">
            <v>0</v>
          </cell>
        </row>
        <row r="423">
          <cell r="F423">
            <v>2.3333333333333335</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P425">
            <v>4.666666666666667</v>
          </cell>
          <cell r="X425">
            <v>3</v>
          </cell>
          <cell r="Y425">
            <v>1</v>
          </cell>
          <cell r="AC425">
            <v>2</v>
          </cell>
          <cell r="AD425">
            <v>1</v>
          </cell>
          <cell r="AK425">
            <v>33</v>
          </cell>
          <cell r="AL425">
            <v>18.666666666666668</v>
          </cell>
        </row>
        <row r="426">
          <cell r="F426">
            <v>0</v>
          </cell>
          <cell r="P426">
            <v>0</v>
          </cell>
          <cell r="X426">
            <v>0</v>
          </cell>
          <cell r="Y426">
            <v>0</v>
          </cell>
          <cell r="AC426">
            <v>0</v>
          </cell>
          <cell r="AD426">
            <v>0</v>
          </cell>
          <cell r="AK426">
            <v>0</v>
          </cell>
          <cell r="AL426">
            <v>0</v>
          </cell>
        </row>
        <row r="427">
          <cell r="F427">
            <v>0</v>
          </cell>
          <cell r="P427">
            <v>0</v>
          </cell>
          <cell r="X427">
            <v>0</v>
          </cell>
          <cell r="Y427">
            <v>0</v>
          </cell>
          <cell r="AC427">
            <v>0</v>
          </cell>
          <cell r="AD427">
            <v>0</v>
          </cell>
          <cell r="AK427">
            <v>0</v>
          </cell>
          <cell r="AL427">
            <v>53</v>
          </cell>
        </row>
        <row r="428">
          <cell r="F428">
            <v>1</v>
          </cell>
          <cell r="P428">
            <v>0</v>
          </cell>
          <cell r="X428">
            <v>0</v>
          </cell>
          <cell r="Y428">
            <v>0</v>
          </cell>
          <cell r="AC428">
            <v>0</v>
          </cell>
          <cell r="AD428">
            <v>0</v>
          </cell>
          <cell r="AK428">
            <v>1</v>
          </cell>
          <cell r="AL428">
            <v>1</v>
          </cell>
        </row>
        <row r="429">
          <cell r="F429">
            <v>0</v>
          </cell>
          <cell r="P429">
            <v>0</v>
          </cell>
          <cell r="X429">
            <v>0</v>
          </cell>
          <cell r="Y429">
            <v>0</v>
          </cell>
          <cell r="AC429">
            <v>0</v>
          </cell>
          <cell r="AD429">
            <v>0</v>
          </cell>
          <cell r="AK429">
            <v>0</v>
          </cell>
          <cell r="AL429">
            <v>0</v>
          </cell>
        </row>
        <row r="430">
          <cell r="F430">
            <v>0</v>
          </cell>
          <cell r="P430">
            <v>0</v>
          </cell>
          <cell r="X430">
            <v>0</v>
          </cell>
          <cell r="Y430">
            <v>0</v>
          </cell>
          <cell r="AC430">
            <v>0</v>
          </cell>
          <cell r="AD430">
            <v>0</v>
          </cell>
          <cell r="AK430">
            <v>0</v>
          </cell>
          <cell r="AL430">
            <v>0</v>
          </cell>
        </row>
        <row r="431">
          <cell r="F431">
            <v>2.6666666666666665</v>
          </cell>
          <cell r="P431">
            <v>1</v>
          </cell>
          <cell r="X431">
            <v>4</v>
          </cell>
          <cell r="Y431">
            <v>2</v>
          </cell>
          <cell r="AC431">
            <v>2</v>
          </cell>
          <cell r="AD431">
            <v>1</v>
          </cell>
          <cell r="AK431">
            <v>15.666666666666666</v>
          </cell>
          <cell r="AL431">
            <v>8</v>
          </cell>
        </row>
        <row r="432">
          <cell r="F432">
            <v>0</v>
          </cell>
          <cell r="P432">
            <v>0</v>
          </cell>
          <cell r="X432">
            <v>0</v>
          </cell>
          <cell r="Y432">
            <v>0</v>
          </cell>
          <cell r="AC432">
            <v>0</v>
          </cell>
          <cell r="AD432">
            <v>0</v>
          </cell>
          <cell r="AK432">
            <v>0</v>
          </cell>
          <cell r="AL432">
            <v>0</v>
          </cell>
        </row>
        <row r="433">
          <cell r="F433">
            <v>0</v>
          </cell>
          <cell r="P433">
            <v>0</v>
          </cell>
          <cell r="X433">
            <v>3.3333333333333335</v>
          </cell>
          <cell r="Y433">
            <v>1</v>
          </cell>
          <cell r="AC433">
            <v>0</v>
          </cell>
          <cell r="AD433">
            <v>0</v>
          </cell>
          <cell r="AK433">
            <v>3.3333333333333335</v>
          </cell>
          <cell r="AL433">
            <v>1</v>
          </cell>
        </row>
        <row r="434">
          <cell r="F434">
            <v>0.33333333333333331</v>
          </cell>
          <cell r="P434">
            <v>0.33333333333333331</v>
          </cell>
          <cell r="X434">
            <v>0.33333333333333331</v>
          </cell>
          <cell r="Y434">
            <v>0</v>
          </cell>
          <cell r="AC434">
            <v>0.33333333333333331</v>
          </cell>
          <cell r="AD434">
            <v>0</v>
          </cell>
          <cell r="AK434">
            <v>1.9999999999999998</v>
          </cell>
          <cell r="AL434">
            <v>0.33333333333333331</v>
          </cell>
        </row>
        <row r="435">
          <cell r="F435">
            <v>0</v>
          </cell>
          <cell r="P435">
            <v>0</v>
          </cell>
          <cell r="X435">
            <v>0</v>
          </cell>
          <cell r="Y435">
            <v>0</v>
          </cell>
          <cell r="AC435">
            <v>0</v>
          </cell>
          <cell r="AD435">
            <v>0</v>
          </cell>
          <cell r="AK435">
            <v>0</v>
          </cell>
          <cell r="AL435">
            <v>0</v>
          </cell>
        </row>
        <row r="436">
          <cell r="F436">
            <v>0</v>
          </cell>
          <cell r="P436">
            <v>0</v>
          </cell>
          <cell r="X436">
            <v>0</v>
          </cell>
          <cell r="Y436">
            <v>0</v>
          </cell>
          <cell r="AC436">
            <v>0</v>
          </cell>
          <cell r="AD436">
            <v>0</v>
          </cell>
          <cell r="AK436">
            <v>0</v>
          </cell>
          <cell r="AL436">
            <v>0</v>
          </cell>
        </row>
        <row r="437">
          <cell r="F437">
            <v>0</v>
          </cell>
          <cell r="P437">
            <v>0</v>
          </cell>
          <cell r="X437">
            <v>0</v>
          </cell>
          <cell r="Y437">
            <v>0</v>
          </cell>
          <cell r="AC437">
            <v>0</v>
          </cell>
          <cell r="AD437">
            <v>0</v>
          </cell>
          <cell r="AK437">
            <v>0</v>
          </cell>
          <cell r="AL437">
            <v>0</v>
          </cell>
        </row>
        <row r="438">
          <cell r="F438">
            <v>0</v>
          </cell>
          <cell r="P438">
            <v>0</v>
          </cell>
          <cell r="X438">
            <v>0</v>
          </cell>
          <cell r="Y438">
            <v>0</v>
          </cell>
          <cell r="AC438">
            <v>0</v>
          </cell>
          <cell r="AD438">
            <v>0</v>
          </cell>
          <cell r="AK438">
            <v>0</v>
          </cell>
          <cell r="AL438">
            <v>0</v>
          </cell>
        </row>
        <row r="439">
          <cell r="F439">
            <v>0</v>
          </cell>
          <cell r="P439">
            <v>0</v>
          </cell>
          <cell r="X439">
            <v>0</v>
          </cell>
          <cell r="Y439">
            <v>0</v>
          </cell>
          <cell r="AC439">
            <v>0</v>
          </cell>
          <cell r="AD439">
            <v>0</v>
          </cell>
          <cell r="AK439">
            <v>0</v>
          </cell>
          <cell r="AL439">
            <v>0</v>
          </cell>
        </row>
        <row r="440">
          <cell r="F440">
            <v>0</v>
          </cell>
          <cell r="P440">
            <v>0</v>
          </cell>
          <cell r="X440">
            <v>0</v>
          </cell>
          <cell r="Y440">
            <v>0</v>
          </cell>
          <cell r="AC440">
            <v>0</v>
          </cell>
          <cell r="AD440">
            <v>0</v>
          </cell>
          <cell r="AK440">
            <v>0</v>
          </cell>
          <cell r="AL440">
            <v>0</v>
          </cell>
        </row>
        <row r="441">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4" refreshError="1">
        <row r="21">
          <cell r="AI21" t="str">
            <v xml:space="preserve">         Затверджую</v>
          </cell>
        </row>
        <row r="22">
          <cell r="AI22" t="str">
            <v xml:space="preserve"> Голова правління </v>
          </cell>
        </row>
        <row r="23">
          <cell r="AI23" t="str">
            <v xml:space="preserve"> Голова правління </v>
          </cell>
        </row>
        <row r="24">
          <cell r="AI24" t="str">
            <v xml:space="preserve">                        І.В.Плачков</v>
          </cell>
        </row>
        <row r="25">
          <cell r="AI25" t="str">
            <v xml:space="preserve">   "_____" ________2000 р.</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I47">
            <v>0.45600000000000002</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H49">
            <v>120.376</v>
          </cell>
          <cell r="P49">
            <v>1</v>
          </cell>
          <cell r="S49">
            <v>558.61599999999999</v>
          </cell>
          <cell r="T49">
            <v>279.30799999999999</v>
          </cell>
          <cell r="U49">
            <v>279.30799999999999</v>
          </cell>
          <cell r="X49">
            <v>46</v>
          </cell>
          <cell r="Y49">
            <v>20</v>
          </cell>
          <cell r="Z49">
            <v>26</v>
          </cell>
          <cell r="AC49">
            <v>195</v>
          </cell>
          <cell r="AD49">
            <v>74</v>
          </cell>
          <cell r="AE49">
            <v>121</v>
          </cell>
          <cell r="AF49">
            <v>303.20800000000003</v>
          </cell>
          <cell r="AG49">
            <v>220.68</v>
          </cell>
          <cell r="AH49">
            <v>0</v>
          </cell>
          <cell r="AK49">
            <v>242</v>
          </cell>
          <cell r="AL49">
            <v>95</v>
          </cell>
          <cell r="AM49">
            <v>147</v>
          </cell>
        </row>
        <row r="50">
          <cell r="F50">
            <v>417.35999999999996</v>
          </cell>
          <cell r="G50">
            <v>197</v>
          </cell>
          <cell r="H50">
            <v>36.833333333333329</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P52">
            <v>4</v>
          </cell>
          <cell r="S52">
            <v>22</v>
          </cell>
          <cell r="T52">
            <v>22</v>
          </cell>
          <cell r="U52">
            <v>0</v>
          </cell>
          <cell r="X52">
            <v>790</v>
          </cell>
          <cell r="Y52">
            <v>343</v>
          </cell>
          <cell r="Z52">
            <v>447</v>
          </cell>
          <cell r="AC52">
            <v>13</v>
          </cell>
          <cell r="AD52">
            <v>5</v>
          </cell>
          <cell r="AE52">
            <v>8</v>
          </cell>
          <cell r="AF52">
            <v>7.8735999999999997</v>
          </cell>
          <cell r="AG52">
            <v>5.7305415688240409</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F53">
            <v>120.024</v>
          </cell>
          <cell r="AG53">
            <v>96.92</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P55">
            <v>0</v>
          </cell>
          <cell r="S55">
            <v>19250</v>
          </cell>
          <cell r="T55">
            <v>0</v>
          </cell>
          <cell r="U55">
            <v>0</v>
          </cell>
          <cell r="X55">
            <v>44597</v>
          </cell>
          <cell r="Y55">
            <v>30041.25</v>
          </cell>
          <cell r="Z55">
            <v>14555.75</v>
          </cell>
          <cell r="AC55">
            <v>36151</v>
          </cell>
          <cell r="AD55">
            <v>22308.272727272721</v>
          </cell>
          <cell r="AE55">
            <v>13842.727272727279</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I56">
            <v>0</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F60">
            <v>20</v>
          </cell>
          <cell r="G60">
            <v>0</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0</v>
          </cell>
          <cell r="AI60">
            <v>38</v>
          </cell>
          <cell r="AK60">
            <v>0</v>
          </cell>
          <cell r="AL60">
            <v>81</v>
          </cell>
          <cell r="AM60">
            <v>195</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I61">
            <v>222</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T63">
            <v>228.32</v>
          </cell>
          <cell r="U63">
            <v>1198.68</v>
          </cell>
          <cell r="X63">
            <v>110</v>
          </cell>
          <cell r="Y63">
            <v>307</v>
          </cell>
          <cell r="Z63">
            <v>401</v>
          </cell>
          <cell r="AC63">
            <v>80</v>
          </cell>
          <cell r="AD63">
            <v>31</v>
          </cell>
          <cell r="AE63">
            <v>454</v>
          </cell>
          <cell r="AF63">
            <v>250</v>
          </cell>
          <cell r="AG63">
            <v>250</v>
          </cell>
          <cell r="AH63">
            <v>0</v>
          </cell>
          <cell r="AK63">
            <v>1791</v>
          </cell>
          <cell r="AL63">
            <v>426</v>
          </cell>
          <cell r="AM63">
            <v>1365</v>
          </cell>
          <cell r="AO63">
            <v>253</v>
          </cell>
        </row>
        <row r="64">
          <cell r="F64">
            <v>0</v>
          </cell>
          <cell r="G64">
            <v>0</v>
          </cell>
          <cell r="P64">
            <v>0</v>
          </cell>
          <cell r="S64">
            <v>0</v>
          </cell>
          <cell r="T64">
            <v>23</v>
          </cell>
          <cell r="U64">
            <v>120</v>
          </cell>
          <cell r="AC64">
            <v>0</v>
          </cell>
          <cell r="AD64">
            <v>0</v>
          </cell>
          <cell r="AF64">
            <v>0</v>
          </cell>
          <cell r="AG64">
            <v>0</v>
          </cell>
          <cell r="AH64">
            <v>0</v>
          </cell>
          <cell r="AI64">
            <v>0</v>
          </cell>
          <cell r="AJ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H67">
            <v>10.333333333333329</v>
          </cell>
          <cell r="P67">
            <v>53</v>
          </cell>
          <cell r="S67">
            <v>296</v>
          </cell>
          <cell r="T67">
            <v>205.32</v>
          </cell>
          <cell r="U67">
            <v>1078.68</v>
          </cell>
          <cell r="X67">
            <v>197.81818181818181</v>
          </cell>
          <cell r="Y67">
            <v>86</v>
          </cell>
          <cell r="Z67">
            <v>111.81818181818181</v>
          </cell>
          <cell r="AC67">
            <v>144</v>
          </cell>
          <cell r="AD67">
            <v>55</v>
          </cell>
          <cell r="AE67">
            <v>89</v>
          </cell>
          <cell r="AF67">
            <v>85.090909090909093</v>
          </cell>
          <cell r="AG67">
            <v>85.090909090909093</v>
          </cell>
          <cell r="AH67">
            <v>0</v>
          </cell>
          <cell r="AI67">
            <v>0</v>
          </cell>
          <cell r="AJ67">
            <v>0</v>
          </cell>
          <cell r="AK67">
            <v>775.90909090909088</v>
          </cell>
          <cell r="AL67">
            <v>194</v>
          </cell>
          <cell r="AM67">
            <v>581.90909090909088</v>
          </cell>
        </row>
        <row r="68">
          <cell r="F68">
            <v>0</v>
          </cell>
          <cell r="G68">
            <v>0</v>
          </cell>
          <cell r="H68">
            <v>18.641999999999996</v>
          </cell>
          <cell r="P68">
            <v>3</v>
          </cell>
          <cell r="S68">
            <v>16</v>
          </cell>
          <cell r="T68">
            <v>125.15</v>
          </cell>
          <cell r="U68">
            <v>375.45000000000005</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S74">
            <v>0</v>
          </cell>
          <cell r="T74">
            <v>0</v>
          </cell>
          <cell r="U74">
            <v>0</v>
          </cell>
          <cell r="X74">
            <v>0</v>
          </cell>
          <cell r="Y74">
            <v>0</v>
          </cell>
          <cell r="Z74">
            <v>0</v>
          </cell>
          <cell r="AC74">
            <v>0</v>
          </cell>
          <cell r="AD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I75">
            <v>370</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G77">
            <v>474</v>
          </cell>
          <cell r="H77">
            <v>0</v>
          </cell>
          <cell r="P77">
            <v>0</v>
          </cell>
          <cell r="S77">
            <v>0</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269</v>
          </cell>
          <cell r="AL77">
            <v>83</v>
          </cell>
          <cell r="AM77">
            <v>186</v>
          </cell>
          <cell r="AQ77">
            <v>186</v>
          </cell>
        </row>
        <row r="78">
          <cell r="F78">
            <v>0</v>
          </cell>
          <cell r="G78">
            <v>80</v>
          </cell>
          <cell r="H78">
            <v>0</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0</v>
          </cell>
          <cell r="AL78">
            <v>0</v>
          </cell>
          <cell r="AM78">
            <v>0</v>
          </cell>
        </row>
        <row r="79">
          <cell r="F79">
            <v>1</v>
          </cell>
          <cell r="G79">
            <v>0</v>
          </cell>
          <cell r="H79">
            <v>1</v>
          </cell>
          <cell r="P79">
            <v>14.700000000000003</v>
          </cell>
          <cell r="S79">
            <v>0</v>
          </cell>
          <cell r="Y79">
            <v>0</v>
          </cell>
          <cell r="Z79">
            <v>0</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F82">
            <v>0</v>
          </cell>
          <cell r="H82">
            <v>0</v>
          </cell>
          <cell r="AK82">
            <v>0</v>
          </cell>
          <cell r="AL82">
            <v>57353.122727272712</v>
          </cell>
          <cell r="AM82">
            <v>0</v>
          </cell>
        </row>
        <row r="83">
          <cell r="F83">
            <v>0</v>
          </cell>
          <cell r="G83">
            <v>0</v>
          </cell>
          <cell r="H83">
            <v>1</v>
          </cell>
          <cell r="AH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0</v>
          </cell>
          <cell r="AI85">
            <v>692.36363636363637</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Q88">
            <v>0</v>
          </cell>
          <cell r="R88">
            <v>0</v>
          </cell>
          <cell r="S88">
            <v>1</v>
          </cell>
          <cell r="T88">
            <v>24329.410276363637</v>
          </cell>
          <cell r="U88">
            <v>2847.2304509090909</v>
          </cell>
          <cell r="V88">
            <v>0</v>
          </cell>
          <cell r="W88">
            <v>0</v>
          </cell>
          <cell r="X88">
            <v>110</v>
          </cell>
          <cell r="Y88">
            <v>48</v>
          </cell>
          <cell r="Z88">
            <v>62</v>
          </cell>
          <cell r="AA88">
            <v>0</v>
          </cell>
          <cell r="AB88">
            <v>0</v>
          </cell>
          <cell r="AC88">
            <v>26</v>
          </cell>
          <cell r="AD88">
            <v>16</v>
          </cell>
          <cell r="AE88">
            <v>10</v>
          </cell>
          <cell r="AF88">
            <v>12</v>
          </cell>
          <cell r="AG88">
            <v>11</v>
          </cell>
          <cell r="AH88">
            <v>1</v>
          </cell>
          <cell r="AI88">
            <v>1322.3636363636365</v>
          </cell>
          <cell r="AK88">
            <v>220.66666666666669</v>
          </cell>
          <cell r="AL88">
            <v>128</v>
          </cell>
          <cell r="AM88">
            <v>92.666666666666686</v>
          </cell>
          <cell r="AN88">
            <v>64</v>
          </cell>
          <cell r="AO88">
            <v>72</v>
          </cell>
          <cell r="AP88">
            <v>64</v>
          </cell>
          <cell r="AQ88">
            <v>20.666666666666686</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F95">
            <v>3715.6352121212121</v>
          </cell>
          <cell r="G95">
            <v>1632</v>
          </cell>
          <cell r="H95">
            <v>2083.6352121212117</v>
          </cell>
          <cell r="P95">
            <v>0</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0</v>
          </cell>
          <cell r="AL95">
            <v>58830.66674564944</v>
          </cell>
          <cell r="AM95">
            <v>65411.053799805093</v>
          </cell>
        </row>
        <row r="96">
          <cell r="F96">
            <v>289</v>
          </cell>
          <cell r="G96">
            <v>1632</v>
          </cell>
          <cell r="H96">
            <v>2083.6352121212117</v>
          </cell>
          <cell r="P96">
            <v>2235.8934545454545</v>
          </cell>
          <cell r="Q96">
            <v>0</v>
          </cell>
          <cell r="R96">
            <v>0</v>
          </cell>
          <cell r="S96">
            <v>0</v>
          </cell>
          <cell r="T96">
            <v>5079.4102763636365</v>
          </cell>
          <cell r="U96">
            <v>2847.2304509090909</v>
          </cell>
          <cell r="V96">
            <v>0</v>
          </cell>
          <cell r="W96">
            <v>0</v>
          </cell>
          <cell r="X96">
            <v>0</v>
          </cell>
          <cell r="Y96">
            <v>1135</v>
          </cell>
          <cell r="Z96">
            <v>1483.5127272727277</v>
          </cell>
          <cell r="AA96">
            <v>0</v>
          </cell>
          <cell r="AB96">
            <v>0</v>
          </cell>
          <cell r="AC96">
            <v>0</v>
          </cell>
          <cell r="AD96">
            <v>680</v>
          </cell>
          <cell r="AE96">
            <v>1085.2709090909102</v>
          </cell>
          <cell r="AF96">
            <v>0</v>
          </cell>
          <cell r="AG96">
            <v>0</v>
          </cell>
          <cell r="AH96">
            <v>0</v>
          </cell>
          <cell r="AI96">
            <v>264</v>
          </cell>
          <cell r="AJ96">
            <v>0</v>
          </cell>
          <cell r="AK96">
            <v>553</v>
          </cell>
          <cell r="AL96">
            <v>6481.144018376719</v>
          </cell>
          <cell r="AM96">
            <v>17762.576527077814</v>
          </cell>
        </row>
        <row r="97">
          <cell r="F97">
            <v>674.74900000000002</v>
          </cell>
          <cell r="G97">
            <v>3715.6352121212117</v>
          </cell>
          <cell r="P97">
            <v>0</v>
          </cell>
          <cell r="S97">
            <v>0</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0</v>
          </cell>
          <cell r="X98">
            <v>0</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0</v>
          </cell>
        </row>
        <row r="101">
          <cell r="P101">
            <v>0</v>
          </cell>
          <cell r="S101">
            <v>0</v>
          </cell>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G106">
            <v>244</v>
          </cell>
          <cell r="H106">
            <v>598.31700000000001</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G107">
            <v>176</v>
          </cell>
          <cell r="H107">
            <v>430.74900000000002</v>
          </cell>
          <cell r="P107">
            <v>0</v>
          </cell>
          <cell r="S107">
            <v>120</v>
          </cell>
          <cell r="X107">
            <v>0</v>
          </cell>
          <cell r="AC107">
            <v>0</v>
          </cell>
          <cell r="AF107">
            <v>0</v>
          </cell>
          <cell r="AG107">
            <v>0</v>
          </cell>
          <cell r="AH107">
            <v>0</v>
          </cell>
          <cell r="AI107">
            <v>0</v>
          </cell>
          <cell r="AK107">
            <v>120</v>
          </cell>
        </row>
        <row r="108">
          <cell r="F108">
            <v>375</v>
          </cell>
          <cell r="G108">
            <v>68</v>
          </cell>
          <cell r="H108">
            <v>168</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G109">
            <v>0</v>
          </cell>
          <cell r="H109">
            <v>-0.43200000000001637</v>
          </cell>
          <cell r="P109">
            <v>0</v>
          </cell>
          <cell r="S109">
            <v>250</v>
          </cell>
          <cell r="X109">
            <v>-0.3360000000000003</v>
          </cell>
          <cell r="AC109">
            <v>0</v>
          </cell>
          <cell r="AF109">
            <v>0</v>
          </cell>
          <cell r="AG109">
            <v>0</v>
          </cell>
          <cell r="AH109">
            <v>0</v>
          </cell>
          <cell r="AI109">
            <v>88.560000000000016</v>
          </cell>
          <cell r="AK109">
            <v>250</v>
          </cell>
          <cell r="AL109">
            <v>25.641990811638593</v>
          </cell>
          <cell r="AM109">
            <v>0</v>
          </cell>
        </row>
        <row r="110">
          <cell r="F110">
            <v>0</v>
          </cell>
          <cell r="G110">
            <v>163</v>
          </cell>
          <cell r="H110">
            <v>397.5</v>
          </cell>
          <cell r="P110">
            <v>0</v>
          </cell>
          <cell r="S110">
            <v>250</v>
          </cell>
          <cell r="X110">
            <v>-0.42800000000000082</v>
          </cell>
          <cell r="AC110">
            <v>30.067999999999998</v>
          </cell>
          <cell r="AF110">
            <v>0.28399999999999892</v>
          </cell>
          <cell r="AG110">
            <v>0.28399999999999892</v>
          </cell>
          <cell r="AH110">
            <v>0</v>
          </cell>
          <cell r="AI110">
            <v>336.596</v>
          </cell>
          <cell r="AK110">
            <v>250</v>
          </cell>
        </row>
        <row r="111">
          <cell r="F111">
            <v>0</v>
          </cell>
          <cell r="G111">
            <v>163</v>
          </cell>
          <cell r="H111">
            <v>398</v>
          </cell>
          <cell r="P111">
            <v>0</v>
          </cell>
          <cell r="S111">
            <v>0</v>
          </cell>
          <cell r="X111">
            <v>0</v>
          </cell>
          <cell r="AC111">
            <v>0</v>
          </cell>
          <cell r="AF111">
            <v>0</v>
          </cell>
          <cell r="AG111">
            <v>0</v>
          </cell>
          <cell r="AH111">
            <v>0</v>
          </cell>
          <cell r="AI111">
            <v>56</v>
          </cell>
          <cell r="AK111">
            <v>0</v>
          </cell>
          <cell r="AL111">
            <v>0</v>
          </cell>
          <cell r="AM111">
            <v>0</v>
          </cell>
        </row>
        <row r="112">
          <cell r="F112">
            <v>-0.5</v>
          </cell>
          <cell r="G112">
            <v>0</v>
          </cell>
          <cell r="H112">
            <v>-0.5</v>
          </cell>
          <cell r="P112">
            <v>0</v>
          </cell>
          <cell r="S112">
            <v>0</v>
          </cell>
          <cell r="X112">
            <v>0</v>
          </cell>
          <cell r="AC112">
            <v>0</v>
          </cell>
          <cell r="AF112">
            <v>0</v>
          </cell>
          <cell r="AG112">
            <v>0</v>
          </cell>
          <cell r="AH112">
            <v>0</v>
          </cell>
          <cell r="AI112">
            <v>280.596</v>
          </cell>
          <cell r="AK112">
            <v>0</v>
          </cell>
          <cell r="AL112">
            <v>89.844474732006134</v>
          </cell>
          <cell r="AM112">
            <v>219.75152526799388</v>
          </cell>
        </row>
        <row r="113">
          <cell r="F113">
            <v>196</v>
          </cell>
          <cell r="G113">
            <v>0</v>
          </cell>
          <cell r="H113">
            <v>0</v>
          </cell>
          <cell r="P113">
            <v>273</v>
          </cell>
          <cell r="S113">
            <v>538</v>
          </cell>
          <cell r="X113">
            <v>237</v>
          </cell>
          <cell r="AC113">
            <v>172</v>
          </cell>
          <cell r="AF113">
            <v>535</v>
          </cell>
          <cell r="AG113">
            <v>535</v>
          </cell>
          <cell r="AH113">
            <v>0</v>
          </cell>
          <cell r="AI113">
            <v>952</v>
          </cell>
          <cell r="AK113">
            <v>2987</v>
          </cell>
          <cell r="AM113">
            <v>0</v>
          </cell>
        </row>
        <row r="114">
          <cell r="F114">
            <v>2</v>
          </cell>
          <cell r="G114">
            <v>0</v>
          </cell>
          <cell r="H114">
            <v>0</v>
          </cell>
          <cell r="P114">
            <v>0</v>
          </cell>
          <cell r="S114">
            <v>7</v>
          </cell>
          <cell r="X114">
            <v>40</v>
          </cell>
          <cell r="AC114">
            <v>0</v>
          </cell>
          <cell r="AF114">
            <v>0</v>
          </cell>
          <cell r="AG114">
            <v>0</v>
          </cell>
          <cell r="AH114">
            <v>0</v>
          </cell>
          <cell r="AI114">
            <v>6.7</v>
          </cell>
          <cell r="AK114">
            <v>55.7</v>
          </cell>
        </row>
        <row r="115">
          <cell r="F115">
            <v>588.33333333333337</v>
          </cell>
          <cell r="G115">
            <v>0</v>
          </cell>
          <cell r="H115">
            <v>0</v>
          </cell>
          <cell r="P115">
            <v>0</v>
          </cell>
          <cell r="S115">
            <v>0</v>
          </cell>
          <cell r="X115">
            <v>0</v>
          </cell>
          <cell r="AC115">
            <v>0</v>
          </cell>
          <cell r="AF115">
            <v>0</v>
          </cell>
          <cell r="AG115">
            <v>0</v>
          </cell>
          <cell r="AH115">
            <v>0</v>
          </cell>
          <cell r="AK115">
            <v>588.33333333333337</v>
          </cell>
          <cell r="AL115">
            <v>0</v>
          </cell>
          <cell r="AM115">
            <v>0</v>
          </cell>
        </row>
        <row r="116">
          <cell r="F116">
            <v>0</v>
          </cell>
          <cell r="G116">
            <v>0</v>
          </cell>
          <cell r="H116">
            <v>0</v>
          </cell>
          <cell r="P116">
            <v>0</v>
          </cell>
          <cell r="S116">
            <v>0</v>
          </cell>
          <cell r="X116">
            <v>0</v>
          </cell>
          <cell r="AC116">
            <v>0</v>
          </cell>
          <cell r="AF116">
            <v>0</v>
          </cell>
          <cell r="AG116">
            <v>0</v>
          </cell>
          <cell r="AH116">
            <v>0</v>
          </cell>
          <cell r="AK116">
            <v>0</v>
          </cell>
        </row>
        <row r="117">
          <cell r="F117">
            <v>5733.333333333333</v>
          </cell>
          <cell r="G117">
            <v>0</v>
          </cell>
          <cell r="H117">
            <v>0</v>
          </cell>
          <cell r="P117">
            <v>0</v>
          </cell>
          <cell r="S117">
            <v>0</v>
          </cell>
          <cell r="X117">
            <v>0</v>
          </cell>
          <cell r="AC117">
            <v>0</v>
          </cell>
          <cell r="AF117">
            <v>0</v>
          </cell>
          <cell r="AG117">
            <v>0</v>
          </cell>
          <cell r="AH117">
            <v>0</v>
          </cell>
          <cell r="AI117">
            <v>952</v>
          </cell>
          <cell r="AK117">
            <v>5733.333333333333</v>
          </cell>
          <cell r="AL117">
            <v>276.26952526799386</v>
          </cell>
          <cell r="AM117">
            <v>675.73047473200609</v>
          </cell>
        </row>
        <row r="118">
          <cell r="F118">
            <v>0</v>
          </cell>
          <cell r="P118">
            <v>0</v>
          </cell>
          <cell r="X118">
            <v>0</v>
          </cell>
          <cell r="AC118">
            <v>0</v>
          </cell>
          <cell r="AF118">
            <v>0</v>
          </cell>
          <cell r="AG118">
            <v>0</v>
          </cell>
          <cell r="AH118">
            <v>0</v>
          </cell>
          <cell r="AI118">
            <v>6.7</v>
          </cell>
          <cell r="AK118">
            <v>0</v>
          </cell>
        </row>
        <row r="119">
          <cell r="F119">
            <v>-20223</v>
          </cell>
          <cell r="AK119">
            <v>-20223</v>
          </cell>
          <cell r="AL119">
            <v>-20400.07348484849</v>
          </cell>
        </row>
        <row r="120">
          <cell r="F120">
            <v>0</v>
          </cell>
          <cell r="S120">
            <v>0</v>
          </cell>
          <cell r="X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F123">
            <v>-13094</v>
          </cell>
          <cell r="AK123">
            <v>-8308.373484848491</v>
          </cell>
          <cell r="AL123">
            <v>12091.699999999997</v>
          </cell>
        </row>
        <row r="124">
          <cell r="F124">
            <v>0</v>
          </cell>
          <cell r="AK124">
            <v>-4318.373484848491</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-6480.7621212121303</v>
          </cell>
          <cell r="AL125">
            <v>-3043.7227272727177</v>
          </cell>
          <cell r="AM125">
            <v>-4302.289393939398</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-2162.3886363636389</v>
          </cell>
          <cell r="AL127">
            <v>7980.1429999999991</v>
          </cell>
          <cell r="AN127">
            <v>0</v>
          </cell>
        </row>
        <row r="128">
          <cell r="AK128">
            <v>0</v>
          </cell>
        </row>
        <row r="129">
          <cell r="AK129">
            <v>-8466.4705454545474</v>
          </cell>
          <cell r="AL129">
            <v>-2928.6667456494397</v>
          </cell>
          <cell r="AM129">
            <v>-6403.0537998050931</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M134">
            <v>59008</v>
          </cell>
          <cell r="AN134">
            <v>0</v>
          </cell>
        </row>
        <row r="135">
          <cell r="AK135">
            <v>-6403.0537998050931</v>
          </cell>
        </row>
        <row r="136">
          <cell r="AK136">
            <v>11.69</v>
          </cell>
          <cell r="AN136" t="e">
            <v>#DIV/0!</v>
          </cell>
        </row>
        <row r="137">
          <cell r="AK137">
            <v>39.4</v>
          </cell>
        </row>
        <row r="138">
          <cell r="AJ138">
            <v>0</v>
          </cell>
          <cell r="AK138">
            <v>12.33</v>
          </cell>
          <cell r="AN138" t="e">
            <v>#DIV/0!</v>
          </cell>
        </row>
        <row r="139">
          <cell r="AK139">
            <v>55902</v>
          </cell>
          <cell r="AL139">
            <v>55902</v>
          </cell>
        </row>
        <row r="140">
          <cell r="AK140">
            <v>11.69</v>
          </cell>
        </row>
        <row r="141">
          <cell r="AJ141">
            <v>300</v>
          </cell>
        </row>
        <row r="142">
          <cell r="AJ142">
            <v>0</v>
          </cell>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cell r="AL146">
            <v>16936.579514090809</v>
          </cell>
          <cell r="AM146">
            <v>-6403.0537998050931</v>
          </cell>
        </row>
        <row r="147">
          <cell r="S147">
            <v>0</v>
          </cell>
          <cell r="AH147">
            <v>7980.143</v>
          </cell>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J149">
            <v>0</v>
          </cell>
          <cell r="AK149">
            <v>-5.3</v>
          </cell>
          <cell r="AL149">
            <v>-5.2</v>
          </cell>
          <cell r="AM149">
            <v>-6.8</v>
          </cell>
        </row>
        <row r="150">
          <cell r="AK150">
            <v>14.129249632100526</v>
          </cell>
          <cell r="AL150">
            <v>35.135537539544195</v>
          </cell>
          <cell r="AM150">
            <v>-6.7955610930302432</v>
          </cell>
        </row>
        <row r="151">
          <cell r="AK151">
            <v>114910</v>
          </cell>
          <cell r="AL151">
            <v>16.65759499457743</v>
          </cell>
          <cell r="AM151">
            <v>35.546987951807232</v>
          </cell>
        </row>
        <row r="152">
          <cell r="AK152">
            <v>134775.24625974026</v>
          </cell>
          <cell r="AL152">
            <v>75767.246259740248</v>
          </cell>
          <cell r="AM152">
            <v>59008</v>
          </cell>
        </row>
        <row r="153">
          <cell r="F153">
            <v>0</v>
          </cell>
          <cell r="P153">
            <v>0</v>
          </cell>
          <cell r="S153">
            <v>0</v>
          </cell>
          <cell r="X153">
            <v>0</v>
          </cell>
          <cell r="AC153">
            <v>0</v>
          </cell>
          <cell r="AI153">
            <v>0</v>
          </cell>
          <cell r="AJ153">
            <v>142</v>
          </cell>
          <cell r="AK153">
            <v>0</v>
          </cell>
          <cell r="AL153">
            <v>-5</v>
          </cell>
          <cell r="AM153">
            <v>-9.8000000000000007</v>
          </cell>
        </row>
        <row r="154">
          <cell r="F154">
            <v>63</v>
          </cell>
          <cell r="P154">
            <v>370</v>
          </cell>
          <cell r="S154">
            <v>719</v>
          </cell>
          <cell r="X154">
            <v>550</v>
          </cell>
          <cell r="AC154">
            <v>480</v>
          </cell>
          <cell r="AF154">
            <v>506</v>
          </cell>
          <cell r="AG154">
            <v>506</v>
          </cell>
          <cell r="AH154">
            <v>0</v>
          </cell>
          <cell r="AK154">
            <v>2688</v>
          </cell>
          <cell r="AL154">
            <v>28.788692107323904</v>
          </cell>
          <cell r="AM154">
            <v>-9.7889476286409742</v>
          </cell>
        </row>
        <row r="155">
          <cell r="F155">
            <v>63</v>
          </cell>
          <cell r="P155">
            <v>160</v>
          </cell>
          <cell r="S155">
            <v>215</v>
          </cell>
          <cell r="X155">
            <v>225</v>
          </cell>
          <cell r="AC155">
            <v>250</v>
          </cell>
          <cell r="AF155">
            <v>300</v>
          </cell>
          <cell r="AG155">
            <v>300</v>
          </cell>
          <cell r="AH155">
            <v>0</v>
          </cell>
          <cell r="AK155">
            <v>913</v>
          </cell>
          <cell r="AL155">
            <v>15.84425894181101</v>
          </cell>
          <cell r="AM155">
            <v>35.546987951807232</v>
          </cell>
        </row>
        <row r="156">
          <cell r="F156">
            <v>63</v>
          </cell>
          <cell r="P156">
            <v>40</v>
          </cell>
          <cell r="S156">
            <v>93</v>
          </cell>
          <cell r="X156">
            <v>49</v>
          </cell>
          <cell r="AC156">
            <v>65</v>
          </cell>
          <cell r="AF156">
            <v>30</v>
          </cell>
          <cell r="AG156">
            <v>30</v>
          </cell>
          <cell r="AH156">
            <v>0</v>
          </cell>
          <cell r="AI156">
            <v>125</v>
          </cell>
          <cell r="AK156">
            <v>465</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0</v>
          </cell>
        </row>
        <row r="159">
          <cell r="F159">
            <v>14.170833333333334</v>
          </cell>
          <cell r="P159">
            <v>48</v>
          </cell>
          <cell r="S159">
            <v>64.5</v>
          </cell>
          <cell r="X159">
            <v>82.5</v>
          </cell>
          <cell r="AC159">
            <v>75</v>
          </cell>
          <cell r="AF159">
            <v>90</v>
          </cell>
          <cell r="AG159">
            <v>90</v>
          </cell>
          <cell r="AH159">
            <v>0</v>
          </cell>
          <cell r="AK159">
            <v>14.170833333333334</v>
          </cell>
        </row>
        <row r="160">
          <cell r="F160">
            <v>269.642</v>
          </cell>
          <cell r="P160">
            <v>73</v>
          </cell>
          <cell r="S160">
            <v>407</v>
          </cell>
          <cell r="X160">
            <v>271.81818181818181</v>
          </cell>
          <cell r="AC160">
            <v>197</v>
          </cell>
          <cell r="AF160">
            <v>9</v>
          </cell>
          <cell r="AG160">
            <v>117.09090909090909</v>
          </cell>
          <cell r="AH160">
            <v>0</v>
          </cell>
          <cell r="AI160">
            <v>125</v>
          </cell>
          <cell r="AK160">
            <v>948.81818181818176</v>
          </cell>
        </row>
        <row r="161">
          <cell r="F161">
            <v>-396</v>
          </cell>
          <cell r="S161">
            <v>312</v>
          </cell>
          <cell r="X161">
            <v>278.18181818181819</v>
          </cell>
          <cell r="AC161">
            <v>283</v>
          </cell>
          <cell r="AK161">
            <v>477.18181818181819</v>
          </cell>
        </row>
        <row r="162">
          <cell r="S162">
            <v>719</v>
          </cell>
          <cell r="X162">
            <v>550</v>
          </cell>
          <cell r="AC162">
            <v>480</v>
          </cell>
          <cell r="AK162">
            <v>0</v>
          </cell>
        </row>
        <row r="163">
          <cell r="F163">
            <v>459</v>
          </cell>
          <cell r="P163">
            <v>0</v>
          </cell>
          <cell r="S163">
            <v>0</v>
          </cell>
          <cell r="X163">
            <v>0</v>
          </cell>
          <cell r="AC163">
            <v>0</v>
          </cell>
          <cell r="AK163">
            <v>459</v>
          </cell>
        </row>
        <row r="164">
          <cell r="P164">
            <v>73</v>
          </cell>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X168">
            <v>0</v>
          </cell>
          <cell r="AC168">
            <v>1000</v>
          </cell>
          <cell r="AF168">
            <v>100</v>
          </cell>
          <cell r="AG168">
            <v>100</v>
          </cell>
          <cell r="AH168">
            <v>0</v>
          </cell>
          <cell r="AK168">
            <v>5100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0</v>
          </cell>
        </row>
        <row r="170">
          <cell r="F170">
            <v>5733.333333333333</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200</v>
          </cell>
          <cell r="AD170">
            <v>37916.270909090912</v>
          </cell>
          <cell r="AE170">
            <v>0</v>
          </cell>
          <cell r="AF170">
            <v>491.25</v>
          </cell>
          <cell r="AG170">
            <v>491.25</v>
          </cell>
          <cell r="AH170">
            <v>0</v>
          </cell>
          <cell r="AI170">
            <v>515.13300000000004</v>
          </cell>
          <cell r="AJ170">
            <v>0</v>
          </cell>
          <cell r="AK170">
            <v>5933.333333333333</v>
          </cell>
        </row>
        <row r="171">
          <cell r="F171">
            <v>592</v>
          </cell>
          <cell r="G171">
            <v>0</v>
          </cell>
          <cell r="H171">
            <v>0</v>
          </cell>
          <cell r="P171">
            <v>964</v>
          </cell>
          <cell r="Q171">
            <v>0</v>
          </cell>
          <cell r="R171">
            <v>0</v>
          </cell>
          <cell r="S171">
            <v>2067</v>
          </cell>
          <cell r="T171">
            <v>549.83999999999992</v>
          </cell>
          <cell r="U171">
            <v>572.16000000000008</v>
          </cell>
          <cell r="V171">
            <v>0</v>
          </cell>
          <cell r="W171">
            <v>0</v>
          </cell>
          <cell r="X171">
            <v>836</v>
          </cell>
          <cell r="Y171">
            <v>0</v>
          </cell>
          <cell r="Z171">
            <v>0</v>
          </cell>
          <cell r="AA171">
            <v>0</v>
          </cell>
          <cell r="AB171">
            <v>0</v>
          </cell>
          <cell r="AC171">
            <v>658</v>
          </cell>
          <cell r="AE171">
            <v>0</v>
          </cell>
          <cell r="AF171">
            <v>1973</v>
          </cell>
          <cell r="AG171">
            <v>1761.2545454545452</v>
          </cell>
          <cell r="AH171">
            <v>211.74545454545455</v>
          </cell>
          <cell r="AI171">
            <v>0</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cell r="AK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K174">
            <v>4683.4666666666662</v>
          </cell>
          <cell r="AO174">
            <v>1507.2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cell r="AN175" t="str">
            <v>ОЧИК.18.02.</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H178">
            <v>433.02400000000011</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F183" t="str">
            <v>АПАРАТ ВСЬОГО</v>
          </cell>
          <cell r="G183" t="str">
            <v>АПАРАТ ЕЛЕКТРО</v>
          </cell>
          <cell r="H183" t="str">
            <v>АПАРАТ ТЕПЛО</v>
          </cell>
          <cell r="P183">
            <v>0</v>
          </cell>
          <cell r="S183">
            <v>0</v>
          </cell>
          <cell r="X183">
            <v>0</v>
          </cell>
          <cell r="Y183" t="str">
            <v>Е/Е</v>
          </cell>
          <cell r="Z183" t="str">
            <v xml:space="preserve"> Т/Е</v>
          </cell>
          <cell r="AC183">
            <v>0</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S186">
            <v>100</v>
          </cell>
          <cell r="X186">
            <v>79.7</v>
          </cell>
          <cell r="AC186">
            <v>63.3</v>
          </cell>
          <cell r="AK186">
            <v>46778</v>
          </cell>
        </row>
        <row r="187">
          <cell r="S187">
            <v>114.9</v>
          </cell>
          <cell r="X187">
            <v>0</v>
          </cell>
          <cell r="AC187">
            <v>0</v>
          </cell>
          <cell r="AK187">
            <v>0</v>
          </cell>
        </row>
        <row r="188">
          <cell r="P188">
            <v>0</v>
          </cell>
          <cell r="S188">
            <v>0</v>
          </cell>
          <cell r="X188">
            <v>0</v>
          </cell>
          <cell r="AC188">
            <v>0</v>
          </cell>
          <cell r="AK188">
            <v>0</v>
          </cell>
        </row>
        <row r="189">
          <cell r="P189">
            <v>0</v>
          </cell>
          <cell r="S189">
            <v>192.5</v>
          </cell>
          <cell r="X189">
            <v>82.5</v>
          </cell>
          <cell r="AC189">
            <v>82.5</v>
          </cell>
          <cell r="AK189">
            <v>192.5</v>
          </cell>
        </row>
        <row r="190">
          <cell r="S190">
            <v>19250</v>
          </cell>
          <cell r="X190">
            <v>0</v>
          </cell>
          <cell r="AC190">
            <v>0</v>
          </cell>
          <cell r="AK190">
            <v>0</v>
          </cell>
        </row>
        <row r="191">
          <cell r="S191">
            <v>0</v>
          </cell>
          <cell r="X191">
            <v>0</v>
          </cell>
          <cell r="AC191">
            <v>0</v>
          </cell>
          <cell r="AK191">
            <v>0</v>
          </cell>
        </row>
        <row r="192">
          <cell r="X192">
            <v>0</v>
          </cell>
          <cell r="AC192">
            <v>0</v>
          </cell>
          <cell r="AK192">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X195">
            <v>0</v>
          </cell>
          <cell r="AC195">
            <v>0</v>
          </cell>
          <cell r="AJ195">
            <v>0</v>
          </cell>
          <cell r="AK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X198">
            <v>44.8</v>
          </cell>
          <cell r="AC198">
            <v>36.700000000000003</v>
          </cell>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F200">
            <v>75</v>
          </cell>
          <cell r="P200">
            <v>75</v>
          </cell>
          <cell r="S200">
            <v>19250</v>
          </cell>
          <cell r="X200">
            <v>44597</v>
          </cell>
          <cell r="Y200">
            <v>30041.25</v>
          </cell>
          <cell r="Z200">
            <v>14555.750000000002</v>
          </cell>
          <cell r="AA200">
            <v>14555.750000000004</v>
          </cell>
          <cell r="AC200">
            <v>36151</v>
          </cell>
          <cell r="AD200">
            <v>22308.272727272721</v>
          </cell>
          <cell r="AE200">
            <v>13842.727272727279</v>
          </cell>
          <cell r="AJ200">
            <v>0</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v>0</v>
          </cell>
          <cell r="AJ201">
            <v>0</v>
          </cell>
          <cell r="AK201">
            <v>255.23</v>
          </cell>
          <cell r="AL201">
            <v>460.42</v>
          </cell>
          <cell r="AM201">
            <v>171.34</v>
          </cell>
          <cell r="AN201">
            <v>41.55</v>
          </cell>
          <cell r="AO201">
            <v>41.55</v>
          </cell>
          <cell r="AP201">
            <v>41.55</v>
          </cell>
          <cell r="AQ201">
            <v>0</v>
          </cell>
        </row>
        <row r="202">
          <cell r="S202">
            <v>0</v>
          </cell>
          <cell r="X202">
            <v>29254</v>
          </cell>
          <cell r="AC202">
            <v>23966</v>
          </cell>
          <cell r="AK202">
            <v>53220</v>
          </cell>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v>0</v>
          </cell>
          <cell r="AJ206">
            <v>0</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09">
          <cell r="G209" t="str">
            <v xml:space="preserve"> В.О.НОВОСАД</v>
          </cell>
        </row>
        <row r="210">
          <cell r="AK210">
            <v>99998</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18">
          <cell r="G218" t="str">
            <v>М.В.ТЕРПИЛО</v>
          </cell>
        </row>
        <row r="219">
          <cell r="G219" t="str">
            <v xml:space="preserve">В.І.МИРГОРОДСЬКИЙ                                  </v>
          </cell>
        </row>
        <row r="220">
          <cell r="G220" t="str">
            <v xml:space="preserve">М.І.ШЕВЧЕНКО                                 </v>
          </cell>
        </row>
        <row r="221">
          <cell r="G221" t="str">
            <v>В.Ю.МОНТЬЕВ</v>
          </cell>
          <cell r="AO221">
            <v>1507.2</v>
          </cell>
        </row>
        <row r="222">
          <cell r="G222" t="str">
            <v xml:space="preserve">О.М.НИКОЛЕНКО      </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1">
          <cell r="AG241" t="str">
            <v xml:space="preserve">         Затверджую</v>
          </cell>
        </row>
        <row r="242">
          <cell r="AG242" t="str">
            <v xml:space="preserve"> Голова правління -</v>
          </cell>
        </row>
        <row r="243">
          <cell r="F243" t="str">
            <v>РОЗРАХУНОК ФІНАНСОВИХ ПОТОКІВ НА   лютий  2000 року</v>
          </cell>
          <cell r="AG243" t="str">
            <v xml:space="preserve"> генеральний директор</v>
          </cell>
        </row>
        <row r="244">
          <cell r="F244" t="str">
            <v>ПО ФІЛІАЛАХ АК КИЇВЕНЕРГО</v>
          </cell>
          <cell r="AG244" t="str">
            <v xml:space="preserve">                        І.В.Плачков</v>
          </cell>
        </row>
        <row r="245">
          <cell r="AG245" t="str">
            <v xml:space="preserve">   "_____" ________2000 р.</v>
          </cell>
        </row>
        <row r="249">
          <cell r="F249" t="str">
            <v>РОЗРАХУНОК ФІНАНСОВИХ ПОТОКІВ НА   лютий  2000 року</v>
          </cell>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v>99998</v>
          </cell>
          <cell r="AL256" t="str">
            <v>АК КЕ ВСЬОГО</v>
          </cell>
          <cell r="AM256" t="str">
            <v xml:space="preserve"> Т/Е</v>
          </cell>
        </row>
        <row r="257">
          <cell r="F257">
            <v>0</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825</v>
          </cell>
          <cell r="AM259">
            <v>111785.25</v>
          </cell>
        </row>
        <row r="260">
          <cell r="F260">
            <v>0</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0</v>
          </cell>
          <cell r="AM260">
            <v>23577.368640000012</v>
          </cell>
        </row>
        <row r="261">
          <cell r="F261">
            <v>4663.9414285714283</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4663.9414285714283</v>
          </cell>
        </row>
        <row r="262">
          <cell r="F262">
            <v>3500</v>
          </cell>
          <cell r="AK262">
            <v>3500</v>
          </cell>
        </row>
        <row r="263">
          <cell r="F263">
            <v>0</v>
          </cell>
          <cell r="AK263">
            <v>0</v>
          </cell>
        </row>
        <row r="264">
          <cell r="F264">
            <v>2824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Q273">
            <v>0</v>
          </cell>
          <cell r="R273">
            <v>0</v>
          </cell>
          <cell r="S273">
            <v>80</v>
          </cell>
          <cell r="T273">
            <v>0</v>
          </cell>
          <cell r="U273">
            <v>0</v>
          </cell>
          <cell r="V273">
            <v>0</v>
          </cell>
          <cell r="W273">
            <v>0</v>
          </cell>
          <cell r="X273">
            <v>35</v>
          </cell>
          <cell r="Y273">
            <v>0</v>
          </cell>
          <cell r="Z273">
            <v>0</v>
          </cell>
          <cell r="AA273">
            <v>0</v>
          </cell>
          <cell r="AB273">
            <v>0</v>
          </cell>
          <cell r="AC273">
            <v>29</v>
          </cell>
          <cell r="AD273">
            <v>0</v>
          </cell>
          <cell r="AE273">
            <v>0</v>
          </cell>
          <cell r="AF273">
            <v>17.266666666666666</v>
          </cell>
          <cell r="AG273">
            <v>11.824742268041236</v>
          </cell>
          <cell r="AH273">
            <v>5.4419243986254298</v>
          </cell>
          <cell r="AI273">
            <v>0</v>
          </cell>
          <cell r="AK273">
            <v>582.62666666666655</v>
          </cell>
        </row>
        <row r="274">
          <cell r="F274">
            <v>100</v>
          </cell>
          <cell r="P274">
            <v>250</v>
          </cell>
          <cell r="Q274">
            <v>0</v>
          </cell>
          <cell r="R274">
            <v>0</v>
          </cell>
          <cell r="S274">
            <v>50</v>
          </cell>
          <cell r="T274">
            <v>835.56363636363631</v>
          </cell>
          <cell r="U274">
            <v>846.70909090909095</v>
          </cell>
          <cell r="V274">
            <v>0</v>
          </cell>
          <cell r="W274">
            <v>0</v>
          </cell>
          <cell r="X274">
            <v>10</v>
          </cell>
          <cell r="Y274">
            <v>588</v>
          </cell>
          <cell r="Z274">
            <v>768</v>
          </cell>
          <cell r="AA274">
            <v>0</v>
          </cell>
          <cell r="AB274">
            <v>0</v>
          </cell>
          <cell r="AC274">
            <v>60</v>
          </cell>
          <cell r="AD274">
            <v>181</v>
          </cell>
          <cell r="AE274">
            <v>292.09090909090912</v>
          </cell>
          <cell r="AF274">
            <v>250</v>
          </cell>
          <cell r="AG274">
            <v>250</v>
          </cell>
          <cell r="AH274">
            <v>633.11927828850958</v>
          </cell>
          <cell r="AI274">
            <v>1904.3636363636365</v>
          </cell>
          <cell r="AK274">
            <v>720</v>
          </cell>
        </row>
        <row r="275">
          <cell r="F275">
            <v>63</v>
          </cell>
          <cell r="G275">
            <v>233</v>
          </cell>
          <cell r="H275">
            <v>274.45454545454538</v>
          </cell>
          <cell r="P275">
            <v>40</v>
          </cell>
          <cell r="S275">
            <v>93</v>
          </cell>
          <cell r="T275">
            <v>813.56363636363631</v>
          </cell>
          <cell r="U275">
            <v>846.70909090909095</v>
          </cell>
          <cell r="X275">
            <v>49</v>
          </cell>
          <cell r="Y275">
            <v>245</v>
          </cell>
          <cell r="Z275">
            <v>321</v>
          </cell>
          <cell r="AC275">
            <v>65</v>
          </cell>
          <cell r="AD275">
            <v>176</v>
          </cell>
          <cell r="AE275">
            <v>284.09090909090912</v>
          </cell>
          <cell r="AF275">
            <v>30</v>
          </cell>
          <cell r="AG275">
            <v>30</v>
          </cell>
          <cell r="AH275">
            <v>0</v>
          </cell>
          <cell r="AI275">
            <v>1904.3636363636365</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Q277">
            <v>0</v>
          </cell>
          <cell r="R277">
            <v>0</v>
          </cell>
          <cell r="S277">
            <v>0</v>
          </cell>
          <cell r="T277">
            <v>0</v>
          </cell>
          <cell r="U277">
            <v>0</v>
          </cell>
          <cell r="V277">
            <v>0</v>
          </cell>
          <cell r="W277">
            <v>0</v>
          </cell>
          <cell r="X277">
            <v>46</v>
          </cell>
          <cell r="Y277">
            <v>0</v>
          </cell>
          <cell r="Z277">
            <v>0</v>
          </cell>
          <cell r="AA277">
            <v>0</v>
          </cell>
          <cell r="AB277">
            <v>0</v>
          </cell>
          <cell r="AC277">
            <v>195</v>
          </cell>
          <cell r="AD277">
            <v>0</v>
          </cell>
          <cell r="AE277">
            <v>0</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269</v>
          </cell>
        </row>
        <row r="280">
          <cell r="F280">
            <v>25.7</v>
          </cell>
          <cell r="P280">
            <v>64.25</v>
          </cell>
          <cell r="S280">
            <v>250</v>
          </cell>
          <cell r="X280">
            <v>2.5700000000000003</v>
          </cell>
          <cell r="AC280">
            <v>15.42</v>
          </cell>
          <cell r="AF280">
            <v>64.25</v>
          </cell>
          <cell r="AG280">
            <v>64.25</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Q287">
            <v>0</v>
          </cell>
          <cell r="R287">
            <v>0</v>
          </cell>
          <cell r="S287">
            <v>30</v>
          </cell>
          <cell r="T287">
            <v>-835.56363636363631</v>
          </cell>
          <cell r="U287">
            <v>-846.70909090909095</v>
          </cell>
          <cell r="V287">
            <v>0</v>
          </cell>
          <cell r="W287">
            <v>0</v>
          </cell>
          <cell r="X287">
            <v>18</v>
          </cell>
          <cell r="Y287">
            <v>-588</v>
          </cell>
          <cell r="Z287">
            <v>-768</v>
          </cell>
          <cell r="AA287">
            <v>0</v>
          </cell>
          <cell r="AB287">
            <v>0</v>
          </cell>
          <cell r="AC287">
            <v>5</v>
          </cell>
          <cell r="AD287">
            <v>-181</v>
          </cell>
          <cell r="AE287">
            <v>-292.09090909090912</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Q289">
            <v>0</v>
          </cell>
          <cell r="R289">
            <v>0</v>
          </cell>
          <cell r="S289">
            <v>39</v>
          </cell>
          <cell r="T289">
            <v>0</v>
          </cell>
          <cell r="U289">
            <v>0</v>
          </cell>
          <cell r="V289">
            <v>0</v>
          </cell>
          <cell r="W289">
            <v>0</v>
          </cell>
          <cell r="X289">
            <v>10</v>
          </cell>
          <cell r="Y289">
            <v>0</v>
          </cell>
          <cell r="Z289">
            <v>0</v>
          </cell>
          <cell r="AA289">
            <v>0</v>
          </cell>
          <cell r="AB289">
            <v>0</v>
          </cell>
          <cell r="AC289">
            <v>43</v>
          </cell>
          <cell r="AD289">
            <v>0</v>
          </cell>
          <cell r="AE289">
            <v>0</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Q291">
            <v>0</v>
          </cell>
          <cell r="R291">
            <v>0</v>
          </cell>
          <cell r="S291">
            <v>110</v>
          </cell>
          <cell r="T291">
            <v>0</v>
          </cell>
          <cell r="U291">
            <v>0</v>
          </cell>
          <cell r="V291">
            <v>0</v>
          </cell>
          <cell r="W291">
            <v>0</v>
          </cell>
          <cell r="X291">
            <v>68</v>
          </cell>
          <cell r="Y291">
            <v>0</v>
          </cell>
          <cell r="Z291">
            <v>0</v>
          </cell>
          <cell r="AA291">
            <v>0</v>
          </cell>
          <cell r="AB291">
            <v>0</v>
          </cell>
          <cell r="AC291">
            <v>27</v>
          </cell>
          <cell r="AD291">
            <v>0</v>
          </cell>
          <cell r="AE291">
            <v>0</v>
          </cell>
          <cell r="AF291">
            <v>105.66666666666667</v>
          </cell>
          <cell r="AG291">
            <v>96.666666666666671</v>
          </cell>
          <cell r="AH291">
            <v>9</v>
          </cell>
          <cell r="AI291">
            <v>0</v>
          </cell>
          <cell r="AK291">
            <v>791.33333333333337</v>
          </cell>
        </row>
        <row r="292">
          <cell r="F292">
            <v>-0.5</v>
          </cell>
          <cell r="P292">
            <v>0</v>
          </cell>
          <cell r="S292">
            <v>-0.23600000000000065</v>
          </cell>
          <cell r="X292">
            <v>-0.42800000000000082</v>
          </cell>
          <cell r="AC292">
            <v>30.067999999999998</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F295">
            <v>14.226506666666666</v>
          </cell>
          <cell r="P295">
            <v>413.43280000000004</v>
          </cell>
          <cell r="S295">
            <v>31.26400000000001</v>
          </cell>
          <cell r="X295">
            <v>4.5600000000000023</v>
          </cell>
          <cell r="AC295">
            <v>54</v>
          </cell>
          <cell r="AF295">
            <v>220.96368000000001</v>
          </cell>
          <cell r="AG295">
            <v>150.26695828850956</v>
          </cell>
          <cell r="AH295">
            <v>191</v>
          </cell>
          <cell r="AI295">
            <v>0</v>
          </cell>
          <cell r="AK295">
            <v>0</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I297">
            <v>370</v>
          </cell>
          <cell r="AK297">
            <v>123773.91900432901</v>
          </cell>
        </row>
        <row r="298">
          <cell r="F298">
            <v>0</v>
          </cell>
          <cell r="P298">
            <v>0</v>
          </cell>
          <cell r="AF298">
            <v>0</v>
          </cell>
          <cell r="AG298">
            <v>0</v>
          </cell>
          <cell r="AH298">
            <v>0</v>
          </cell>
          <cell r="AI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Q300">
            <v>0</v>
          </cell>
          <cell r="R300">
            <v>0</v>
          </cell>
          <cell r="S300">
            <v>296</v>
          </cell>
          <cell r="T300">
            <v>-835.56363636363631</v>
          </cell>
          <cell r="U300">
            <v>-846.70909090909095</v>
          </cell>
          <cell r="V300">
            <v>0</v>
          </cell>
          <cell r="W300">
            <v>0</v>
          </cell>
          <cell r="X300">
            <v>625</v>
          </cell>
          <cell r="Y300">
            <v>-588</v>
          </cell>
          <cell r="Z300">
            <v>-768</v>
          </cell>
          <cell r="AA300">
            <v>0</v>
          </cell>
          <cell r="AB300">
            <v>0</v>
          </cell>
          <cell r="AC300">
            <v>444</v>
          </cell>
          <cell r="AD300">
            <v>-181</v>
          </cell>
          <cell r="AE300">
            <v>-292.09090909090912</v>
          </cell>
          <cell r="AF300">
            <v>180</v>
          </cell>
          <cell r="AG300">
            <v>180</v>
          </cell>
          <cell r="AH300">
            <v>0</v>
          </cell>
          <cell r="AI300">
            <v>0</v>
          </cell>
          <cell r="AK300">
            <v>1545</v>
          </cell>
        </row>
        <row r="301">
          <cell r="AH301">
            <v>191</v>
          </cell>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0</v>
          </cell>
        </row>
        <row r="304">
          <cell r="F304">
            <v>0</v>
          </cell>
          <cell r="P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5733.333333333333</v>
          </cell>
          <cell r="P306">
            <v>0</v>
          </cell>
          <cell r="S306">
            <v>0</v>
          </cell>
          <cell r="X306">
            <v>0</v>
          </cell>
          <cell r="AC306">
            <v>0</v>
          </cell>
          <cell r="AF306">
            <v>0</v>
          </cell>
          <cell r="AG306">
            <v>0</v>
          </cell>
          <cell r="AH306">
            <v>0</v>
          </cell>
          <cell r="AI306">
            <v>0</v>
          </cell>
          <cell r="AK306">
            <v>5733.333333333333</v>
          </cell>
        </row>
        <row r="307">
          <cell r="S307">
            <v>0</v>
          </cell>
          <cell r="AK307">
            <v>0</v>
          </cell>
        </row>
        <row r="308">
          <cell r="F308">
            <v>0</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0</v>
          </cell>
        </row>
        <row r="309">
          <cell r="AK309">
            <v>0</v>
          </cell>
        </row>
        <row r="310">
          <cell r="P310">
            <v>0</v>
          </cell>
          <cell r="AK310">
            <v>0</v>
          </cell>
        </row>
        <row r="311">
          <cell r="S311">
            <v>0</v>
          </cell>
          <cell r="AK311">
            <v>0</v>
          </cell>
        </row>
        <row r="312">
          <cell r="F312">
            <v>4483.4666666666662</v>
          </cell>
          <cell r="S312">
            <v>0</v>
          </cell>
          <cell r="AK312">
            <v>4483.4666666666662</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J328">
            <v>2455</v>
          </cell>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2">
          <cell r="AI22" t="str">
            <v xml:space="preserve"> Голова правління -</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2">
          <cell r="Q32" t="str">
            <v>КТМ</v>
          </cell>
          <cell r="V32" t="str">
            <v xml:space="preserve">ТЕЦ-5 </v>
          </cell>
          <cell r="AA32"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v>605</v>
          </cell>
          <cell r="AM34" t="str">
            <v xml:space="preserve"> Т/Е</v>
          </cell>
        </row>
        <row r="35">
          <cell r="AL35">
            <v>536.20000000000005</v>
          </cell>
        </row>
        <row r="36">
          <cell r="AL36">
            <v>0</v>
          </cell>
        </row>
        <row r="37">
          <cell r="AL37">
            <v>0</v>
          </cell>
        </row>
        <row r="38">
          <cell r="AL38">
            <v>0</v>
          </cell>
        </row>
        <row r="39">
          <cell r="AL39">
            <v>0</v>
          </cell>
        </row>
        <row r="40">
          <cell r="AL40">
            <v>478.2</v>
          </cell>
        </row>
        <row r="41">
          <cell r="P41">
            <v>0</v>
          </cell>
          <cell r="AL41">
            <v>478.2</v>
          </cell>
        </row>
        <row r="42">
          <cell r="P42">
            <v>0</v>
          </cell>
          <cell r="AL42">
            <v>395.6</v>
          </cell>
          <cell r="AM42">
            <v>1840</v>
          </cell>
        </row>
        <row r="43">
          <cell r="AM43">
            <v>0</v>
          </cell>
        </row>
        <row r="44">
          <cell r="AM44">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H47">
            <v>0.8</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F56">
            <v>0</v>
          </cell>
          <cell r="AG56">
            <v>0</v>
          </cell>
          <cell r="AH56">
            <v>0</v>
          </cell>
          <cell r="AI56">
            <v>0</v>
          </cell>
          <cell r="AK56">
            <v>99998</v>
          </cell>
          <cell r="AL56">
            <v>52349.522727272721</v>
          </cell>
          <cell r="AM56">
            <v>47648.477272727279</v>
          </cell>
        </row>
        <row r="57">
          <cell r="F57">
            <v>0</v>
          </cell>
          <cell r="G57">
            <v>0</v>
          </cell>
          <cell r="H57">
            <v>0</v>
          </cell>
          <cell r="T57">
            <v>0</v>
          </cell>
          <cell r="U57">
            <v>0</v>
          </cell>
          <cell r="AF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F62">
            <v>0</v>
          </cell>
          <cell r="G62">
            <v>0</v>
          </cell>
          <cell r="P62">
            <v>0</v>
          </cell>
          <cell r="X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X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H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H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H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X72">
            <v>0</v>
          </cell>
          <cell r="AC72">
            <v>0</v>
          </cell>
          <cell r="AF72">
            <v>0</v>
          </cell>
          <cell r="A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Y82">
            <v>0</v>
          </cell>
          <cell r="Z82">
            <v>0</v>
          </cell>
          <cell r="AK82">
            <v>0</v>
          </cell>
          <cell r="AL82">
            <v>0</v>
          </cell>
          <cell r="AM82">
            <v>0</v>
          </cell>
        </row>
        <row r="83">
          <cell r="F83">
            <v>1</v>
          </cell>
          <cell r="G83">
            <v>0</v>
          </cell>
          <cell r="H83">
            <v>1</v>
          </cell>
          <cell r="P83">
            <v>3.1</v>
          </cell>
          <cell r="S83">
            <v>7.5</v>
          </cell>
          <cell r="X83">
            <v>3.1</v>
          </cell>
          <cell r="Y83">
            <v>1</v>
          </cell>
          <cell r="Z83">
            <v>2.1</v>
          </cell>
          <cell r="AC83">
            <v>1.7</v>
          </cell>
          <cell r="AF83">
            <v>4.8</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Y97">
            <v>25490.454545454544</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F99">
            <v>0</v>
          </cell>
          <cell r="P99">
            <v>0</v>
          </cell>
          <cell r="X99">
            <v>0</v>
          </cell>
          <cell r="AK99">
            <v>0</v>
          </cell>
        </row>
        <row r="100">
          <cell r="F100">
            <v>606.74900000000002</v>
          </cell>
          <cell r="P100">
            <v>0</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S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F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cell r="AK188">
            <v>298.60000000000002</v>
          </cell>
        </row>
        <row r="189">
          <cell r="P189">
            <v>0</v>
          </cell>
          <cell r="S189">
            <v>192.5</v>
          </cell>
          <cell r="X189">
            <v>192.5</v>
          </cell>
          <cell r="AC189">
            <v>192.5</v>
          </cell>
          <cell r="AK189">
            <v>192.5</v>
          </cell>
        </row>
        <row r="190">
          <cell r="P190">
            <v>0</v>
          </cell>
          <cell r="S190">
            <v>19250</v>
          </cell>
          <cell r="X190">
            <v>15343</v>
          </cell>
          <cell r="AC190">
            <v>12185</v>
          </cell>
          <cell r="AK190">
            <v>46778</v>
          </cell>
        </row>
        <row r="191">
          <cell r="S191">
            <v>18925</v>
          </cell>
          <cell r="X191">
            <v>17350</v>
          </cell>
          <cell r="AC191">
            <v>14237</v>
          </cell>
          <cell r="AK191">
            <v>46778</v>
          </cell>
        </row>
        <row r="192">
          <cell r="X192">
            <v>0</v>
          </cell>
          <cell r="AC192">
            <v>0</v>
          </cell>
          <cell r="AK192">
            <v>0</v>
          </cell>
        </row>
        <row r="193">
          <cell r="X193">
            <v>0</v>
          </cell>
          <cell r="AC193">
            <v>0</v>
          </cell>
          <cell r="AK193">
            <v>0</v>
          </cell>
        </row>
        <row r="194">
          <cell r="X194">
            <v>82.5</v>
          </cell>
          <cell r="AC194">
            <v>82.5</v>
          </cell>
          <cell r="AK194">
            <v>0</v>
          </cell>
        </row>
        <row r="195">
          <cell r="X195">
            <v>0</v>
          </cell>
          <cell r="AC195">
            <v>0</v>
          </cell>
          <cell r="AK195">
            <v>0</v>
          </cell>
        </row>
        <row r="196">
          <cell r="S196">
            <v>0</v>
          </cell>
          <cell r="X196">
            <v>0</v>
          </cell>
          <cell r="AC196">
            <v>0</v>
          </cell>
          <cell r="AK196">
            <v>0</v>
          </cell>
        </row>
        <row r="197">
          <cell r="S197">
            <v>0</v>
          </cell>
          <cell r="X197">
            <v>0</v>
          </cell>
          <cell r="AC197">
            <v>0</v>
          </cell>
          <cell r="AK197">
            <v>0</v>
          </cell>
        </row>
        <row r="198">
          <cell r="X198">
            <v>44.8</v>
          </cell>
          <cell r="AC198">
            <v>36.700000000000003</v>
          </cell>
          <cell r="AK198">
            <v>81.5</v>
          </cell>
        </row>
        <row r="199">
          <cell r="X199">
            <v>61.9</v>
          </cell>
          <cell r="AC199">
            <v>50.6</v>
          </cell>
          <cell r="AK199">
            <v>112.5</v>
          </cell>
        </row>
        <row r="200">
          <cell r="F200">
            <v>75</v>
          </cell>
          <cell r="P200">
            <v>75</v>
          </cell>
          <cell r="X200">
            <v>18.5</v>
          </cell>
          <cell r="AC200">
            <v>22.2</v>
          </cell>
          <cell r="AJ200">
            <v>0</v>
          </cell>
          <cell r="AK200">
            <v>40.700000000000003</v>
          </cell>
        </row>
        <row r="201">
          <cell r="F201">
            <v>75</v>
          </cell>
          <cell r="P201">
            <v>75</v>
          </cell>
          <cell r="S201">
            <v>653</v>
          </cell>
          <cell r="X201">
            <v>653</v>
          </cell>
          <cell r="AC201">
            <v>653</v>
          </cell>
          <cell r="AJ201">
            <v>0</v>
          </cell>
          <cell r="AK201">
            <v>653</v>
          </cell>
        </row>
        <row r="202">
          <cell r="S202">
            <v>0</v>
          </cell>
          <cell r="X202">
            <v>29254</v>
          </cell>
          <cell r="AC202">
            <v>23966</v>
          </cell>
          <cell r="AK202">
            <v>53220</v>
          </cell>
        </row>
        <row r="203">
          <cell r="S203">
            <v>0</v>
          </cell>
          <cell r="X203">
            <v>5159</v>
          </cell>
          <cell r="AC203">
            <v>6200</v>
          </cell>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A206">
            <v>14133.90243902439</v>
          </cell>
          <cell r="AC206">
            <v>292.95999999999998</v>
          </cell>
          <cell r="AD206">
            <v>473.64</v>
          </cell>
          <cell r="AE206">
            <v>181.42</v>
          </cell>
          <cell r="AI206">
            <v>0</v>
          </cell>
          <cell r="AJ206">
            <v>0</v>
          </cell>
          <cell r="AK206">
            <v>255.23</v>
          </cell>
          <cell r="AL206">
            <v>460.42</v>
          </cell>
          <cell r="AM206">
            <v>171.34</v>
          </cell>
        </row>
        <row r="207">
          <cell r="S207">
            <v>169.12</v>
          </cell>
          <cell r="X207">
            <v>186.02</v>
          </cell>
          <cell r="Y207">
            <v>223.34</v>
          </cell>
          <cell r="Z207">
            <v>169.27</v>
          </cell>
          <cell r="AC207">
            <v>192.08</v>
          </cell>
          <cell r="AD207">
            <v>239.38</v>
          </cell>
          <cell r="AE207">
            <v>169.09</v>
          </cell>
          <cell r="AI207">
            <v>0</v>
          </cell>
          <cell r="AJ207">
            <v>0</v>
          </cell>
          <cell r="AK207">
            <v>182.35</v>
          </cell>
          <cell r="AL207">
            <v>231.06</v>
          </cell>
          <cell r="AM207">
            <v>0</v>
          </cell>
        </row>
        <row r="208">
          <cell r="X208">
            <v>44597</v>
          </cell>
          <cell r="AC208">
            <v>36151</v>
          </cell>
          <cell r="AK208">
            <v>99998</v>
          </cell>
          <cell r="AL208">
            <v>52349.522727272721</v>
          </cell>
          <cell r="AM208">
            <v>47648.477272727279</v>
          </cell>
        </row>
        <row r="209">
          <cell r="X209">
            <v>22509</v>
          </cell>
          <cell r="AC209">
            <v>20437</v>
          </cell>
          <cell r="AK209">
            <v>61870</v>
          </cell>
          <cell r="AL209">
            <v>16705.574995654941</v>
          </cell>
          <cell r="AM209">
            <v>45164.425004345059</v>
          </cell>
        </row>
        <row r="210">
          <cell r="AK210">
            <v>99998</v>
          </cell>
        </row>
        <row r="211">
          <cell r="AK211">
            <v>61871</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23">
          <cell r="G223"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v>0</v>
          </cell>
          <cell r="AJ207">
            <v>0</v>
          </cell>
          <cell r="AK207">
            <v>182.35</v>
          </cell>
          <cell r="AL207">
            <v>231.06</v>
          </cell>
          <cell r="AM207">
            <v>169.16</v>
          </cell>
          <cell r="AN207">
            <v>41.55</v>
          </cell>
          <cell r="AO207">
            <v>41.55</v>
          </cell>
          <cell r="AP207">
            <v>41.55</v>
          </cell>
          <cell r="AQ207">
            <v>0</v>
          </cell>
        </row>
        <row r="208">
          <cell r="S208">
            <v>168.1</v>
          </cell>
          <cell r="X208">
            <v>178.86</v>
          </cell>
          <cell r="Y208">
            <v>194.05</v>
          </cell>
          <cell r="Z208">
            <v>168.06</v>
          </cell>
          <cell r="AC208">
            <v>179.72</v>
          </cell>
          <cell r="AD208">
            <v>193.34</v>
          </cell>
          <cell r="AE208">
            <v>168.25</v>
          </cell>
          <cell r="AJ208">
            <v>0</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v>0</v>
          </cell>
          <cell r="AJ207">
            <v>0</v>
          </cell>
          <cell r="AK207">
            <v>205.65</v>
          </cell>
          <cell r="AL207">
            <v>340.4</v>
          </cell>
          <cell r="AM207">
            <v>169.16</v>
          </cell>
          <cell r="AN207">
            <v>41.55</v>
          </cell>
          <cell r="AO207">
            <v>41.55</v>
          </cell>
          <cell r="AP207">
            <v>41.55</v>
          </cell>
          <cell r="AQ207">
            <v>0</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v>0</v>
          </cell>
          <cell r="AG206">
            <v>0</v>
          </cell>
          <cell r="AH206">
            <v>182.35</v>
          </cell>
          <cell r="AJ206">
            <v>231.04</v>
          </cell>
          <cell r="AK206">
            <v>169.16</v>
          </cell>
          <cell r="AL206">
            <v>121.7</v>
          </cell>
          <cell r="AM206">
            <v>121.7</v>
          </cell>
          <cell r="AN206">
            <v>121.7</v>
          </cell>
          <cell r="AO206">
            <v>0</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v>0</v>
          </cell>
          <cell r="AJ207">
            <v>0</v>
          </cell>
          <cell r="AK207">
            <v>169.91</v>
          </cell>
          <cell r="AL207">
            <v>169.8</v>
          </cell>
          <cell r="AM207">
            <v>169.97</v>
          </cell>
          <cell r="AO207">
            <v>41.55</v>
          </cell>
          <cell r="AP207">
            <v>41.55</v>
          </cell>
          <cell r="AQ207">
            <v>41.55</v>
          </cell>
          <cell r="AR207">
            <v>0</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sheetData sheetId="11"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v>336</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0</v>
          </cell>
        </row>
        <row r="38">
          <cell r="AL38">
            <v>336</v>
          </cell>
        </row>
        <row r="39">
          <cell r="AL39">
            <v>0</v>
          </cell>
        </row>
        <row r="40">
          <cell r="AL40">
            <v>0</v>
          </cell>
        </row>
        <row r="41">
          <cell r="AL41">
            <v>395.6</v>
          </cell>
        </row>
        <row r="42">
          <cell r="P42">
            <v>0</v>
          </cell>
          <cell r="AL42">
            <v>395.6</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0</v>
          </cell>
          <cell r="H51">
            <v>408</v>
          </cell>
          <cell r="P51">
            <v>0</v>
          </cell>
          <cell r="S51">
            <v>1069.6666666666665</v>
          </cell>
          <cell r="T51">
            <v>534.83333333333326</v>
          </cell>
          <cell r="U51">
            <v>534.83333333333326</v>
          </cell>
          <cell r="X51">
            <v>0</v>
          </cell>
          <cell r="Y51">
            <v>0</v>
          </cell>
          <cell r="Z51">
            <v>0</v>
          </cell>
          <cell r="AC51">
            <v>0</v>
          </cell>
          <cell r="AD51">
            <v>0</v>
          </cell>
          <cell r="AE51">
            <v>0</v>
          </cell>
          <cell r="AF51">
            <v>635.25</v>
          </cell>
          <cell r="AG51">
            <v>456.25</v>
          </cell>
          <cell r="AH51">
            <v>0</v>
          </cell>
          <cell r="AK51">
            <v>0</v>
          </cell>
          <cell r="AL51">
            <v>0</v>
          </cell>
          <cell r="AM51">
            <v>0</v>
          </cell>
          <cell r="AN51">
            <v>0</v>
          </cell>
          <cell r="AO51">
            <v>543</v>
          </cell>
          <cell r="AP51">
            <v>583</v>
          </cell>
          <cell r="AQ51">
            <v>519.59999999999991</v>
          </cell>
          <cell r="AR51">
            <v>1728.3000000000002</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P54">
            <v>30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G54">
            <v>3</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P55">
            <v>27.766666666666676</v>
          </cell>
          <cell r="S55">
            <v>2830</v>
          </cell>
          <cell r="T55">
            <v>2830</v>
          </cell>
          <cell r="U55">
            <v>0</v>
          </cell>
          <cell r="X55">
            <v>12455</v>
          </cell>
          <cell r="Y55">
            <v>8146</v>
          </cell>
          <cell r="Z55">
            <v>4309</v>
          </cell>
          <cell r="AC55">
            <v>10588</v>
          </cell>
          <cell r="AD55">
            <v>6279</v>
          </cell>
          <cell r="AE55">
            <v>4309</v>
          </cell>
          <cell r="AF55">
            <v>160.93333333333328</v>
          </cell>
          <cell r="AG55">
            <v>150</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S57">
            <v>2945</v>
          </cell>
          <cell r="T57">
            <v>0</v>
          </cell>
          <cell r="U57">
            <v>0</v>
          </cell>
          <cell r="X57">
            <v>12359</v>
          </cell>
          <cell r="Y57">
            <v>8878</v>
          </cell>
          <cell r="Z57">
            <v>3481</v>
          </cell>
          <cell r="AC57">
            <v>10357</v>
          </cell>
          <cell r="AD57">
            <v>7369</v>
          </cell>
          <cell r="AE57">
            <v>2988</v>
          </cell>
          <cell r="AF57">
            <v>0</v>
          </cell>
          <cell r="AH57">
            <v>0</v>
          </cell>
          <cell r="AK57">
            <v>0</v>
          </cell>
          <cell r="AL57">
            <v>0</v>
          </cell>
          <cell r="AM57">
            <v>0</v>
          </cell>
          <cell r="AN57">
            <v>0</v>
          </cell>
          <cell r="AO57">
            <v>16247</v>
          </cell>
          <cell r="AP57">
            <v>0</v>
          </cell>
          <cell r="AQ57">
            <v>0</v>
          </cell>
          <cell r="AR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H62">
            <v>12</v>
          </cell>
          <cell r="P62">
            <v>0</v>
          </cell>
          <cell r="S62">
            <v>54</v>
          </cell>
          <cell r="T62">
            <v>26</v>
          </cell>
          <cell r="U62">
            <v>27</v>
          </cell>
          <cell r="X62">
            <v>0</v>
          </cell>
          <cell r="Y62">
            <v>11</v>
          </cell>
          <cell r="Z62">
            <v>5</v>
          </cell>
          <cell r="AC62">
            <v>16</v>
          </cell>
          <cell r="AD62">
            <v>11</v>
          </cell>
          <cell r="AE62">
            <v>5</v>
          </cell>
          <cell r="AF62">
            <v>61</v>
          </cell>
          <cell r="AG62">
            <v>55</v>
          </cell>
          <cell r="AH62">
            <v>0</v>
          </cell>
          <cell r="AK62">
            <v>0</v>
          </cell>
          <cell r="AL62">
            <v>74</v>
          </cell>
          <cell r="AM62">
            <v>135</v>
          </cell>
          <cell r="AN62">
            <v>0</v>
          </cell>
          <cell r="AO62">
            <v>22</v>
          </cell>
          <cell r="AP62">
            <v>20</v>
          </cell>
          <cell r="AQ62">
            <v>52</v>
          </cell>
          <cell r="AR62">
            <v>115</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F64">
            <v>0</v>
          </cell>
          <cell r="G64">
            <v>0</v>
          </cell>
          <cell r="P64">
            <v>0</v>
          </cell>
          <cell r="T64">
            <v>18</v>
          </cell>
          <cell r="U64">
            <v>95</v>
          </cell>
          <cell r="X64">
            <v>0</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T65">
            <v>87.84</v>
          </cell>
          <cell r="U65">
            <v>461.15999999999997</v>
          </cell>
          <cell r="X65">
            <v>218</v>
          </cell>
          <cell r="Y65">
            <v>359</v>
          </cell>
          <cell r="Z65">
            <v>141.33333333333337</v>
          </cell>
          <cell r="AC65">
            <v>195</v>
          </cell>
          <cell r="AD65">
            <v>289</v>
          </cell>
          <cell r="AE65">
            <v>117</v>
          </cell>
          <cell r="AF65">
            <v>400</v>
          </cell>
          <cell r="AG65">
            <v>400</v>
          </cell>
          <cell r="AH65">
            <v>0</v>
          </cell>
          <cell r="AK65">
            <v>3860</v>
          </cell>
          <cell r="AL65">
            <v>696</v>
          </cell>
          <cell r="AM65">
            <v>3164</v>
          </cell>
          <cell r="AN65">
            <v>2751</v>
          </cell>
          <cell r="AO65">
            <v>648</v>
          </cell>
          <cell r="AP65">
            <v>646</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0</v>
          </cell>
          <cell r="AQ66">
            <v>40</v>
          </cell>
          <cell r="AR66">
            <v>100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L67">
            <v>398</v>
          </cell>
          <cell r="AM67">
            <v>953</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T69">
            <v>78.84</v>
          </cell>
          <cell r="U69">
            <v>415.15999999999997</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cell r="AO69">
            <v>583</v>
          </cell>
          <cell r="AP69">
            <v>249</v>
          </cell>
          <cell r="AQ69">
            <v>362</v>
          </cell>
          <cell r="AR69">
            <v>898.33333333333348</v>
          </cell>
        </row>
        <row r="70">
          <cell r="F70">
            <v>0</v>
          </cell>
          <cell r="G70">
            <v>0</v>
          </cell>
          <cell r="H70">
            <v>0</v>
          </cell>
          <cell r="P70">
            <v>5</v>
          </cell>
          <cell r="S70">
            <v>25</v>
          </cell>
          <cell r="T70">
            <v>304.9375</v>
          </cell>
          <cell r="U70">
            <v>914.8125</v>
          </cell>
          <cell r="X70">
            <v>12</v>
          </cell>
          <cell r="Y70">
            <v>8</v>
          </cell>
          <cell r="Z70">
            <v>4</v>
          </cell>
          <cell r="AC70">
            <v>8</v>
          </cell>
          <cell r="AD70">
            <v>5</v>
          </cell>
          <cell r="AE70">
            <v>3</v>
          </cell>
          <cell r="AF70">
            <v>12</v>
          </cell>
          <cell r="AG70">
            <v>12</v>
          </cell>
          <cell r="AH70">
            <v>0</v>
          </cell>
          <cell r="AK70">
            <v>62</v>
          </cell>
          <cell r="AL70">
            <v>18</v>
          </cell>
          <cell r="AM70">
            <v>44</v>
          </cell>
          <cell r="AN70">
            <v>44</v>
          </cell>
          <cell r="AO70">
            <v>1816</v>
          </cell>
          <cell r="AP70">
            <v>1135</v>
          </cell>
          <cell r="AQ70">
            <v>835.59999999999991</v>
          </cell>
          <cell r="AR70">
            <v>1816.6</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H72">
            <v>0</v>
          </cell>
          <cell r="P72">
            <v>5</v>
          </cell>
          <cell r="S72">
            <v>23</v>
          </cell>
          <cell r="X72">
            <v>0</v>
          </cell>
          <cell r="Y72">
            <v>9</v>
          </cell>
          <cell r="Z72">
            <v>4</v>
          </cell>
          <cell r="AC72">
            <v>0</v>
          </cell>
          <cell r="AD72">
            <v>6</v>
          </cell>
          <cell r="AE72">
            <v>2</v>
          </cell>
          <cell r="AF72">
            <v>0</v>
          </cell>
          <cell r="AG72">
            <v>0</v>
          </cell>
          <cell r="AH72">
            <v>0</v>
          </cell>
          <cell r="AK72">
            <v>0</v>
          </cell>
          <cell r="AL72">
            <v>0</v>
          </cell>
          <cell r="AM72">
            <v>0</v>
          </cell>
          <cell r="AN72">
            <v>0</v>
          </cell>
        </row>
        <row r="73">
          <cell r="F73">
            <v>0</v>
          </cell>
          <cell r="G73">
            <v>0</v>
          </cell>
          <cell r="H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F74">
            <v>0</v>
          </cell>
          <cell r="G74">
            <v>0</v>
          </cell>
          <cell r="P74">
            <v>0</v>
          </cell>
          <cell r="S74">
            <v>0</v>
          </cell>
          <cell r="X74">
            <v>0</v>
          </cell>
          <cell r="Z74">
            <v>0</v>
          </cell>
          <cell r="AC74">
            <v>0</v>
          </cell>
          <cell r="AD74">
            <v>0</v>
          </cell>
          <cell r="AE74">
            <v>0</v>
          </cell>
          <cell r="AF74">
            <v>0</v>
          </cell>
          <cell r="AG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P76">
            <v>289</v>
          </cell>
          <cell r="S76">
            <v>1765.45</v>
          </cell>
          <cell r="T76">
            <v>0</v>
          </cell>
          <cell r="U76">
            <v>0</v>
          </cell>
          <cell r="X76">
            <v>0</v>
          </cell>
          <cell r="Y76">
            <v>0</v>
          </cell>
          <cell r="Z76">
            <v>0</v>
          </cell>
          <cell r="AC76">
            <v>0</v>
          </cell>
          <cell r="AD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O78">
            <v>0</v>
          </cell>
          <cell r="AP78">
            <v>0</v>
          </cell>
          <cell r="AQ78">
            <v>71</v>
          </cell>
          <cell r="AR78">
            <v>614.33333333333337</v>
          </cell>
        </row>
        <row r="79">
          <cell r="F79">
            <v>2822</v>
          </cell>
          <cell r="G79">
            <v>0</v>
          </cell>
          <cell r="H79">
            <v>0</v>
          </cell>
          <cell r="P79">
            <v>0</v>
          </cell>
          <cell r="S79">
            <v>0</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364</v>
          </cell>
          <cell r="AL79">
            <v>206</v>
          </cell>
          <cell r="AM79">
            <v>158</v>
          </cell>
          <cell r="AN79">
            <v>158</v>
          </cell>
          <cell r="AO79">
            <v>115</v>
          </cell>
          <cell r="AP79">
            <v>125</v>
          </cell>
          <cell r="AQ79">
            <v>1656.8833333333332</v>
          </cell>
          <cell r="AR79">
            <v>158</v>
          </cell>
        </row>
        <row r="80">
          <cell r="F80">
            <v>42</v>
          </cell>
          <cell r="G80">
            <v>16</v>
          </cell>
          <cell r="H80">
            <v>26</v>
          </cell>
          <cell r="P80">
            <v>8.6666666666666661</v>
          </cell>
          <cell r="S80">
            <v>222.33333333333334</v>
          </cell>
          <cell r="T80">
            <v>85.458999999999975</v>
          </cell>
          <cell r="U80">
            <v>44.024333333333317</v>
          </cell>
          <cell r="X80">
            <v>18.666666666666668</v>
          </cell>
          <cell r="Y80">
            <v>44</v>
          </cell>
          <cell r="Z80">
            <v>17</v>
          </cell>
          <cell r="AC80">
            <v>13.333333333333334</v>
          </cell>
          <cell r="AD80">
            <v>14</v>
          </cell>
          <cell r="AE80">
            <v>10.649999999999999</v>
          </cell>
          <cell r="AF80">
            <v>45.666666666666664</v>
          </cell>
          <cell r="AG80">
            <v>27.4</v>
          </cell>
          <cell r="AH80">
            <v>18.266666666666666</v>
          </cell>
          <cell r="AI80">
            <v>18.600000000000001</v>
          </cell>
          <cell r="AK80">
            <v>332.4</v>
          </cell>
          <cell r="AL80">
            <v>24.666666666666664</v>
          </cell>
          <cell r="AM80">
            <v>307.73333333333329</v>
          </cell>
          <cell r="AN80">
            <v>275.73333333333335</v>
          </cell>
          <cell r="AR80">
            <v>653.13333333333344</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cell r="AR81">
            <v>194</v>
          </cell>
        </row>
        <row r="82">
          <cell r="F82">
            <v>265</v>
          </cell>
          <cell r="G82">
            <v>0</v>
          </cell>
          <cell r="H82">
            <v>0</v>
          </cell>
          <cell r="P82">
            <v>7.0833333333333348</v>
          </cell>
          <cell r="S82">
            <v>72</v>
          </cell>
          <cell r="X82">
            <v>15.866666666666662</v>
          </cell>
          <cell r="AC82">
            <v>11.616666666666664</v>
          </cell>
          <cell r="AF82">
            <v>38.816666666666677</v>
          </cell>
          <cell r="AG82">
            <v>23.290000000000006</v>
          </cell>
          <cell r="AH82">
            <v>15.526666666666671</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S85">
            <v>7.5</v>
          </cell>
          <cell r="T85">
            <v>452.808109090909</v>
          </cell>
          <cell r="U85">
            <v>471.29007272727262</v>
          </cell>
          <cell r="V85">
            <v>0</v>
          </cell>
          <cell r="W85">
            <v>0</v>
          </cell>
          <cell r="X85">
            <v>5</v>
          </cell>
          <cell r="Y85">
            <v>351</v>
          </cell>
          <cell r="Z85">
            <v>185.2</v>
          </cell>
          <cell r="AA85">
            <v>0</v>
          </cell>
          <cell r="AB85">
            <v>0</v>
          </cell>
          <cell r="AC85">
            <v>1.7</v>
          </cell>
          <cell r="AD85">
            <v>253</v>
          </cell>
          <cell r="AE85">
            <v>174.18</v>
          </cell>
          <cell r="AF85">
            <v>85</v>
          </cell>
          <cell r="AG85">
            <v>85</v>
          </cell>
          <cell r="AH85">
            <v>113.89272727272737</v>
          </cell>
          <cell r="AI85">
            <v>274</v>
          </cell>
          <cell r="AK85">
            <v>4652.1072727272731</v>
          </cell>
          <cell r="AL85">
            <v>1544.6200000000001</v>
          </cell>
          <cell r="AM85">
            <v>3107.4872727272732</v>
          </cell>
          <cell r="AN85">
            <v>664.48</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23824.62</v>
          </cell>
          <cell r="AM86">
            <v>22746.654999999999</v>
          </cell>
          <cell r="AN86">
            <v>0</v>
          </cell>
          <cell r="AO86">
            <v>20189</v>
          </cell>
          <cell r="AP86">
            <v>12601</v>
          </cell>
          <cell r="AQ86">
            <v>4508.7866666666669</v>
          </cell>
          <cell r="AR86">
            <v>9356.6550000000025</v>
          </cell>
        </row>
        <row r="87">
          <cell r="F87">
            <v>7538</v>
          </cell>
          <cell r="G87">
            <v>7538</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K89">
            <v>4189</v>
          </cell>
          <cell r="AL89">
            <v>4189</v>
          </cell>
          <cell r="AM89">
            <v>0</v>
          </cell>
          <cell r="AN89">
            <v>0</v>
          </cell>
          <cell r="AO89">
            <v>0</v>
          </cell>
          <cell r="AP89">
            <v>0</v>
          </cell>
          <cell r="AQ89">
            <v>0</v>
          </cell>
          <cell r="AR89">
            <v>-1</v>
          </cell>
        </row>
        <row r="90">
          <cell r="F90">
            <v>479</v>
          </cell>
          <cell r="G90">
            <v>378</v>
          </cell>
          <cell r="H90">
            <v>101</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0</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0</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H97">
            <v>2263.6374345549739</v>
          </cell>
          <cell r="P97">
            <v>689</v>
          </cell>
          <cell r="Q97">
            <v>0</v>
          </cell>
          <cell r="R97">
            <v>0</v>
          </cell>
          <cell r="S97">
            <v>2408</v>
          </cell>
          <cell r="T97">
            <v>5158.0368969696974</v>
          </cell>
          <cell r="U97">
            <v>2874.9620424242421</v>
          </cell>
          <cell r="V97">
            <v>0</v>
          </cell>
          <cell r="W97">
            <v>0</v>
          </cell>
          <cell r="X97">
            <v>218</v>
          </cell>
          <cell r="Y97">
            <v>17514.503030303029</v>
          </cell>
          <cell r="Z97">
            <v>4504.2409090909096</v>
          </cell>
          <cell r="AA97">
            <v>0</v>
          </cell>
          <cell r="AB97">
            <v>0</v>
          </cell>
          <cell r="AC97">
            <v>195</v>
          </cell>
          <cell r="AD97">
            <v>13622.695151515152</v>
          </cell>
          <cell r="AE97">
            <v>3712.8751515151521</v>
          </cell>
          <cell r="AF97">
            <v>400</v>
          </cell>
          <cell r="AG97">
            <v>400</v>
          </cell>
          <cell r="AH97">
            <v>0</v>
          </cell>
          <cell r="AI97">
            <v>54.400000000000006</v>
          </cell>
          <cell r="AJ97">
            <v>0</v>
          </cell>
          <cell r="AK97">
            <v>4914.3999999999996</v>
          </cell>
          <cell r="AL97">
            <v>59776.883030303026</v>
          </cell>
          <cell r="AM97">
            <v>23080.292434554973</v>
          </cell>
          <cell r="AN97">
            <v>23081.292434554976</v>
          </cell>
          <cell r="AO97">
            <v>20499</v>
          </cell>
          <cell r="AP97">
            <v>12746</v>
          </cell>
          <cell r="AQ97">
            <v>4539.1670630816652</v>
          </cell>
          <cell r="AR97">
            <v>9446.6320413742123</v>
          </cell>
        </row>
        <row r="98">
          <cell r="F98">
            <v>0</v>
          </cell>
          <cell r="G98">
            <v>2806.3625654450261</v>
          </cell>
          <cell r="H98">
            <v>2263.6374345549739</v>
          </cell>
          <cell r="P98">
            <v>689</v>
          </cell>
          <cell r="Q98">
            <v>0</v>
          </cell>
          <cell r="R98">
            <v>0</v>
          </cell>
          <cell r="S98">
            <v>2348</v>
          </cell>
          <cell r="T98">
            <v>2213.0368969696974</v>
          </cell>
          <cell r="U98">
            <v>2874.9620424242421</v>
          </cell>
          <cell r="V98">
            <v>0</v>
          </cell>
          <cell r="W98">
            <v>0</v>
          </cell>
          <cell r="X98">
            <v>218</v>
          </cell>
          <cell r="Y98">
            <v>2602</v>
          </cell>
          <cell r="Z98">
            <v>1023.2409090909096</v>
          </cell>
          <cell r="AA98">
            <v>0</v>
          </cell>
          <cell r="AB98">
            <v>0</v>
          </cell>
          <cell r="AC98">
            <v>195</v>
          </cell>
          <cell r="AD98">
            <v>1785</v>
          </cell>
          <cell r="AE98">
            <v>724.87515151515208</v>
          </cell>
          <cell r="AF98">
            <v>400</v>
          </cell>
          <cell r="AG98">
            <v>400</v>
          </cell>
          <cell r="AH98">
            <v>0</v>
          </cell>
          <cell r="AI98">
            <v>54.400000000000006</v>
          </cell>
          <cell r="AK98">
            <v>3914.4</v>
          </cell>
          <cell r="AL98">
            <v>58993.683030303029</v>
          </cell>
          <cell r="AM98">
            <v>31922.973706111836</v>
          </cell>
          <cell r="AN98">
            <v>13667.292434554976</v>
          </cell>
          <cell r="AO98">
            <v>4252</v>
          </cell>
          <cell r="AP98">
            <v>3332</v>
          </cell>
          <cell r="AQ98">
            <v>4539.1670630816652</v>
          </cell>
          <cell r="AR98">
            <v>9446.6320413742123</v>
          </cell>
        </row>
        <row r="99">
          <cell r="F99">
            <v>0</v>
          </cell>
          <cell r="P99">
            <v>0</v>
          </cell>
          <cell r="S99">
            <v>1948.2</v>
          </cell>
          <cell r="X99">
            <v>0</v>
          </cell>
          <cell r="Y99">
            <v>15984.24090909091</v>
          </cell>
          <cell r="AC99">
            <v>229.5</v>
          </cell>
          <cell r="AD99">
            <v>12866.875151515153</v>
          </cell>
          <cell r="AF99">
            <v>202.29999999999998</v>
          </cell>
          <cell r="AG99">
            <v>119</v>
          </cell>
          <cell r="AH99">
            <v>83.299999999999983</v>
          </cell>
          <cell r="AK99">
            <v>0</v>
          </cell>
          <cell r="AL99">
            <v>53480.441666666673</v>
          </cell>
        </row>
        <row r="100">
          <cell r="F100">
            <v>850</v>
          </cell>
          <cell r="P100">
            <v>0</v>
          </cell>
          <cell r="S100">
            <v>60</v>
          </cell>
          <cell r="X100">
            <v>0</v>
          </cell>
          <cell r="AC100">
            <v>0</v>
          </cell>
          <cell r="AF100">
            <v>0</v>
          </cell>
          <cell r="AG100">
            <v>0</v>
          </cell>
          <cell r="AH100">
            <v>0</v>
          </cell>
          <cell r="AI100">
            <v>0</v>
          </cell>
          <cell r="AK100">
            <v>1000</v>
          </cell>
          <cell r="AL100">
            <v>53480.441666666666</v>
          </cell>
          <cell r="AM100">
            <v>30399.149232111693</v>
          </cell>
        </row>
        <row r="101">
          <cell r="F101">
            <v>0</v>
          </cell>
          <cell r="P101">
            <v>0</v>
          </cell>
          <cell r="S101">
            <v>0</v>
          </cell>
          <cell r="X101">
            <v>9</v>
          </cell>
          <cell r="AK101">
            <v>287</v>
          </cell>
        </row>
        <row r="102">
          <cell r="F102">
            <v>0</v>
          </cell>
          <cell r="P102">
            <v>344.5</v>
          </cell>
          <cell r="S102">
            <v>0</v>
          </cell>
          <cell r="X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X105">
            <v>0</v>
          </cell>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cell r="AM113">
            <v>0</v>
          </cell>
        </row>
        <row r="114">
          <cell r="F114">
            <v>0</v>
          </cell>
          <cell r="P114">
            <v>0</v>
          </cell>
          <cell r="S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cell r="AL115">
            <v>0</v>
          </cell>
          <cell r="AM115">
            <v>0</v>
          </cell>
        </row>
        <row r="116">
          <cell r="F116">
            <v>0</v>
          </cell>
          <cell r="P116">
            <v>0</v>
          </cell>
          <cell r="S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C118">
            <v>0</v>
          </cell>
          <cell r="AG118">
            <v>0</v>
          </cell>
          <cell r="AH118">
            <v>0</v>
          </cell>
          <cell r="AK118">
            <v>0</v>
          </cell>
          <cell r="AL118">
            <v>0</v>
          </cell>
          <cell r="AM118">
            <v>0</v>
          </cell>
        </row>
        <row r="119">
          <cell r="F119">
            <v>700</v>
          </cell>
          <cell r="P119">
            <v>0</v>
          </cell>
          <cell r="S119">
            <v>0</v>
          </cell>
          <cell r="AC119">
            <v>0</v>
          </cell>
          <cell r="AG119">
            <v>0</v>
          </cell>
          <cell r="AH119">
            <v>0</v>
          </cell>
          <cell r="AK119">
            <v>700</v>
          </cell>
        </row>
        <row r="120">
          <cell r="F120">
            <v>1000</v>
          </cell>
          <cell r="P120">
            <v>0</v>
          </cell>
          <cell r="S120">
            <v>0</v>
          </cell>
          <cell r="X120">
            <v>0</v>
          </cell>
          <cell r="AC120">
            <v>0</v>
          </cell>
          <cell r="AF120">
            <v>0</v>
          </cell>
          <cell r="AG120">
            <v>0</v>
          </cell>
          <cell r="AH120">
            <v>0</v>
          </cell>
          <cell r="AK120">
            <v>1000</v>
          </cell>
        </row>
        <row r="121">
          <cell r="F121">
            <v>3500</v>
          </cell>
          <cell r="P121">
            <v>0</v>
          </cell>
          <cell r="S121">
            <v>0</v>
          </cell>
          <cell r="X121">
            <v>0</v>
          </cell>
          <cell r="AC121">
            <v>0</v>
          </cell>
          <cell r="AG121">
            <v>0</v>
          </cell>
          <cell r="AH121">
            <v>0</v>
          </cell>
          <cell r="AK121">
            <v>3500</v>
          </cell>
        </row>
        <row r="122">
          <cell r="F122">
            <v>595</v>
          </cell>
          <cell r="AK122">
            <v>0</v>
          </cell>
        </row>
        <row r="123">
          <cell r="S123">
            <v>0</v>
          </cell>
          <cell r="X123">
            <v>0</v>
          </cell>
          <cell r="AF123">
            <v>0</v>
          </cell>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cell r="AL126">
            <v>-13112.934166666666</v>
          </cell>
        </row>
        <row r="127">
          <cell r="F127">
            <v>0</v>
          </cell>
          <cell r="AK127">
            <v>-7171.8031212121205</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-7171.8031212121205</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-10245.433030303029</v>
          </cell>
          <cell r="AL129">
            <v>5888.0262938881679</v>
          </cell>
          <cell r="AM129">
            <v>-16998.709324191197</v>
          </cell>
        </row>
        <row r="130">
          <cell r="AK130">
            <v>-7506.2341666666662</v>
          </cell>
          <cell r="AL130">
            <v>5716.7</v>
          </cell>
        </row>
        <row r="131">
          <cell r="AK131">
            <v>-3073.6299090909088</v>
          </cell>
          <cell r="AO131">
            <v>0</v>
          </cell>
        </row>
        <row r="132">
          <cell r="AK132">
            <v>-10723.191666666666</v>
          </cell>
          <cell r="AL132">
            <v>2697.850767888307</v>
          </cell>
          <cell r="AM132">
            <v>-14286.292434554973</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M137">
            <v>8794</v>
          </cell>
          <cell r="AO137" t="e">
            <v>#DIV/0!</v>
          </cell>
          <cell r="AQ137">
            <v>0</v>
          </cell>
        </row>
        <row r="138">
          <cell r="AK138">
            <v>0</v>
          </cell>
          <cell r="AO138">
            <v>0</v>
          </cell>
        </row>
        <row r="139">
          <cell r="AK139">
            <v>5.57</v>
          </cell>
          <cell r="AO139" t="e">
            <v>#DIV/0!</v>
          </cell>
        </row>
        <row r="140">
          <cell r="AK140">
            <v>9.56</v>
          </cell>
          <cell r="AO140" t="e">
            <v>#DIV/0!</v>
          </cell>
        </row>
        <row r="141">
          <cell r="AK141">
            <v>0</v>
          </cell>
          <cell r="AO141">
            <v>0</v>
          </cell>
        </row>
        <row r="142">
          <cell r="AJ142">
            <v>0</v>
          </cell>
          <cell r="AK142">
            <v>8.07</v>
          </cell>
          <cell r="AO142" t="e">
            <v>#DIV/0!</v>
          </cell>
        </row>
        <row r="143">
          <cell r="AK143">
            <v>37810</v>
          </cell>
          <cell r="AL143">
            <v>37810</v>
          </cell>
          <cell r="AO143" t="e">
            <v>#DIV/0!</v>
          </cell>
        </row>
        <row r="145">
          <cell r="AJ145">
            <v>300</v>
          </cell>
          <cell r="AK145">
            <v>7.68</v>
          </cell>
          <cell r="AO145" t="e">
            <v>#DIV/0!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S150">
            <v>0</v>
          </cell>
          <cell r="AK150">
            <v>0</v>
          </cell>
        </row>
        <row r="151">
          <cell r="AK151">
            <v>47883</v>
          </cell>
          <cell r="AL151">
            <v>37810</v>
          </cell>
          <cell r="AM151">
            <v>10073</v>
          </cell>
        </row>
        <row r="152">
          <cell r="AK152">
            <v>0</v>
          </cell>
          <cell r="AL152">
            <v>33098</v>
          </cell>
          <cell r="AM152">
            <v>8794</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0</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F161">
            <v>204</v>
          </cell>
          <cell r="P161">
            <v>110</v>
          </cell>
          <cell r="S161">
            <v>59</v>
          </cell>
          <cell r="X161">
            <v>74</v>
          </cell>
          <cell r="AB161">
            <v>9</v>
          </cell>
          <cell r="AC161">
            <v>34</v>
          </cell>
          <cell r="AF161">
            <v>115</v>
          </cell>
          <cell r="AG161">
            <v>115</v>
          </cell>
          <cell r="AH161">
            <v>0</v>
          </cell>
          <cell r="AK161">
            <v>277</v>
          </cell>
        </row>
        <row r="162">
          <cell r="F162">
            <v>204</v>
          </cell>
          <cell r="P162">
            <v>497.6</v>
          </cell>
          <cell r="S162">
            <v>916.75</v>
          </cell>
          <cell r="X162">
            <v>1694.1499999999999</v>
          </cell>
          <cell r="AF162">
            <v>242</v>
          </cell>
          <cell r="AG162">
            <v>242</v>
          </cell>
          <cell r="AH162">
            <v>0</v>
          </cell>
          <cell r="AK162">
            <v>0</v>
          </cell>
        </row>
        <row r="163">
          <cell r="F163">
            <v>14.170833333333334</v>
          </cell>
          <cell r="P163">
            <v>247</v>
          </cell>
          <cell r="S163">
            <v>303</v>
          </cell>
          <cell r="X163">
            <v>73</v>
          </cell>
          <cell r="AC163">
            <v>87</v>
          </cell>
          <cell r="AF163">
            <v>99</v>
          </cell>
          <cell r="AG163">
            <v>99</v>
          </cell>
          <cell r="AH163">
            <v>0</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F166">
            <v>14.170833333333334</v>
          </cell>
          <cell r="S166">
            <v>1487</v>
          </cell>
          <cell r="X166">
            <v>2754</v>
          </cell>
          <cell r="AC166">
            <v>1364</v>
          </cell>
          <cell r="AK166">
            <v>14.170833333333334</v>
          </cell>
        </row>
        <row r="167">
          <cell r="F167">
            <v>60</v>
          </cell>
          <cell r="P167">
            <v>0</v>
          </cell>
          <cell r="S167">
            <v>0</v>
          </cell>
          <cell r="X167">
            <v>0</v>
          </cell>
          <cell r="AC167">
            <v>0</v>
          </cell>
          <cell r="AF167">
            <v>187</v>
          </cell>
          <cell r="AG167">
            <v>187</v>
          </cell>
          <cell r="AK167">
            <v>60</v>
          </cell>
        </row>
        <row r="168">
          <cell r="F168">
            <v>-255</v>
          </cell>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0</v>
          </cell>
          <cell r="AH172">
            <v>83.299999999999983</v>
          </cell>
          <cell r="AK172">
            <v>0</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0</v>
          </cell>
        </row>
        <row r="174">
          <cell r="F174">
            <v>3500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8302</v>
          </cell>
          <cell r="P180">
            <v>386.99999999999977</v>
          </cell>
          <cell r="Q180">
            <v>0</v>
          </cell>
          <cell r="R180">
            <v>0</v>
          </cell>
          <cell r="S180">
            <v>2471</v>
          </cell>
          <cell r="T180">
            <v>13.666666666666666</v>
          </cell>
          <cell r="U180">
            <v>0</v>
          </cell>
          <cell r="V180">
            <v>0</v>
          </cell>
          <cell r="W180">
            <v>0</v>
          </cell>
          <cell r="X180">
            <v>523.33333333333189</v>
          </cell>
          <cell r="AA180">
            <v>0</v>
          </cell>
          <cell r="AB180">
            <v>0</v>
          </cell>
          <cell r="AC180">
            <v>535.66666666666731</v>
          </cell>
          <cell r="AF180">
            <v>1453.6666666666665</v>
          </cell>
          <cell r="AG180">
            <v>733</v>
          </cell>
          <cell r="AH180">
            <v>721.66666666666663</v>
          </cell>
          <cell r="AK180">
            <v>-2374.9574999999995</v>
          </cell>
          <cell r="AO180">
            <v>518</v>
          </cell>
          <cell r="AP180">
            <v>1507.2</v>
          </cell>
          <cell r="AQ180">
            <v>7.9613874345549789</v>
          </cell>
          <cell r="AR180">
            <v>85.038612565445021</v>
          </cell>
        </row>
        <row r="181">
          <cell r="AO181" t="str">
            <v>ОЧИК.18.02.</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v>14.7</v>
          </cell>
          <cell r="X187">
            <v>64.7</v>
          </cell>
          <cell r="Y187" t="str">
            <v>Е/Е</v>
          </cell>
          <cell r="Z187" t="str">
            <v xml:space="preserve"> Т/Е</v>
          </cell>
          <cell r="AC187">
            <v>55</v>
          </cell>
          <cell r="AD187" t="str">
            <v>Е/Е</v>
          </cell>
          <cell r="AE187" t="str">
            <v xml:space="preserve"> Т/Е</v>
          </cell>
          <cell r="AF187" t="str">
            <v>Е/Е</v>
          </cell>
          <cell r="AG187" t="str">
            <v xml:space="preserve"> Т/Е</v>
          </cell>
          <cell r="AK187">
            <v>134.4</v>
          </cell>
          <cell r="AL187" t="str">
            <v>Е/Е</v>
          </cell>
          <cell r="AM187" t="str">
            <v xml:space="preserve"> Т/Е</v>
          </cell>
          <cell r="AO187">
            <v>221.49122807017542</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P192">
            <v>0</v>
          </cell>
          <cell r="S192">
            <v>0</v>
          </cell>
          <cell r="X192">
            <v>0</v>
          </cell>
          <cell r="AC192">
            <v>0</v>
          </cell>
          <cell r="AK192">
            <v>25873</v>
          </cell>
          <cell r="AO192">
            <v>66</v>
          </cell>
        </row>
        <row r="193">
          <cell r="P193">
            <v>0</v>
          </cell>
          <cell r="S193">
            <v>192.5</v>
          </cell>
          <cell r="X193">
            <v>0</v>
          </cell>
          <cell r="AC193">
            <v>0</v>
          </cell>
          <cell r="AK193">
            <v>0</v>
          </cell>
          <cell r="AO193">
            <v>0</v>
          </cell>
        </row>
        <row r="194">
          <cell r="S194">
            <v>2945</v>
          </cell>
          <cell r="X194">
            <v>0</v>
          </cell>
          <cell r="AC194">
            <v>0</v>
          </cell>
          <cell r="AK194">
            <v>0</v>
          </cell>
          <cell r="AO194">
            <v>0</v>
          </cell>
        </row>
        <row r="195">
          <cell r="X195">
            <v>82.5</v>
          </cell>
          <cell r="AC195">
            <v>82.5</v>
          </cell>
          <cell r="AK195">
            <v>25661</v>
          </cell>
        </row>
        <row r="196">
          <cell r="X196">
            <v>0</v>
          </cell>
          <cell r="AC196">
            <v>0</v>
          </cell>
          <cell r="AK196">
            <v>0</v>
          </cell>
        </row>
        <row r="197">
          <cell r="S197">
            <v>0</v>
          </cell>
          <cell r="X197">
            <v>0</v>
          </cell>
          <cell r="AC197">
            <v>0</v>
          </cell>
          <cell r="AK197">
            <v>0</v>
          </cell>
        </row>
        <row r="198">
          <cell r="X198">
            <v>82.5</v>
          </cell>
          <cell r="AC198">
            <v>82.5</v>
          </cell>
        </row>
        <row r="199">
          <cell r="X199">
            <v>0</v>
          </cell>
          <cell r="AC199">
            <v>0</v>
          </cell>
          <cell r="AK199">
            <v>0</v>
          </cell>
          <cell r="AO199">
            <v>75.839416058394164</v>
          </cell>
        </row>
        <row r="200">
          <cell r="S200">
            <v>0</v>
          </cell>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F204">
            <v>75</v>
          </cell>
          <cell r="P204">
            <v>75</v>
          </cell>
          <cell r="AK204">
            <v>0</v>
          </cell>
          <cell r="AO204" t="e">
            <v>#DIV/0!</v>
          </cell>
          <cell r="AR204">
            <v>75</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v>0</v>
          </cell>
          <cell r="AJ207">
            <v>0</v>
          </cell>
          <cell r="AK207">
            <v>168.22</v>
          </cell>
          <cell r="AL207">
            <v>168.32</v>
          </cell>
          <cell r="AM207">
            <v>168.11</v>
          </cell>
          <cell r="AO207">
            <v>41.55</v>
          </cell>
          <cell r="AP207">
            <v>41.55</v>
          </cell>
          <cell r="AQ207">
            <v>41.55</v>
          </cell>
          <cell r="AR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0</v>
          </cell>
          <cell r="AO208">
            <v>52</v>
          </cell>
          <cell r="AP208">
            <v>52</v>
          </cell>
          <cell r="AQ208">
            <v>281.5</v>
          </cell>
        </row>
        <row r="209">
          <cell r="S209">
            <v>2945</v>
          </cell>
          <cell r="X209">
            <v>12455</v>
          </cell>
          <cell r="Y209">
            <v>8878</v>
          </cell>
          <cell r="Z209">
            <v>3481</v>
          </cell>
          <cell r="AA209">
            <v>3481</v>
          </cell>
          <cell r="AC209">
            <v>10588</v>
          </cell>
          <cell r="AD209">
            <v>7369</v>
          </cell>
          <cell r="AE209">
            <v>2988</v>
          </cell>
          <cell r="AK209">
            <v>25872</v>
          </cell>
          <cell r="AL209">
            <v>14425</v>
          </cell>
          <cell r="AM209">
            <v>11447</v>
          </cell>
          <cell r="AO209">
            <v>14862</v>
          </cell>
          <cell r="AP209">
            <v>3164.427048260382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v>0</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t="str">
            <v>тис.грн.</v>
          </cell>
          <cell r="AM255">
            <v>42757.25</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Q257">
            <v>0</v>
          </cell>
          <cell r="R257">
            <v>0</v>
          </cell>
          <cell r="S257">
            <v>7710.7648484848487</v>
          </cell>
          <cell r="T257">
            <v>0</v>
          </cell>
          <cell r="U257">
            <v>0</v>
          </cell>
          <cell r="V257">
            <v>0</v>
          </cell>
          <cell r="W257">
            <v>0</v>
          </cell>
          <cell r="X257">
            <v>4714.5030303030289</v>
          </cell>
          <cell r="Y257">
            <v>0</v>
          </cell>
          <cell r="Z257">
            <v>0</v>
          </cell>
          <cell r="AA257">
            <v>0</v>
          </cell>
          <cell r="AB257">
            <v>0</v>
          </cell>
          <cell r="AC257">
            <v>2516.6951515151522</v>
          </cell>
          <cell r="AD257">
            <v>0</v>
          </cell>
          <cell r="AE257">
            <v>0</v>
          </cell>
          <cell r="AF257">
            <v>4357.5593939393939</v>
          </cell>
          <cell r="AG257">
            <v>3406</v>
          </cell>
          <cell r="AH257">
            <v>952.89272727272737</v>
          </cell>
          <cell r="AI257">
            <v>1531</v>
          </cell>
          <cell r="AJ257">
            <v>7599</v>
          </cell>
          <cell r="AK257">
            <v>27115.242424242424</v>
          </cell>
          <cell r="AL257" t="b">
            <v>1</v>
          </cell>
          <cell r="AM257" t="e">
            <v>#NULL!</v>
          </cell>
          <cell r="AN257" t="b">
            <v>1</v>
          </cell>
          <cell r="AO257">
            <v>0</v>
          </cell>
          <cell r="AP257">
            <v>0</v>
          </cell>
          <cell r="AQ257">
            <v>0</v>
          </cell>
          <cell r="AR257">
            <v>0</v>
          </cell>
        </row>
        <row r="258">
          <cell r="F258">
            <v>25661</v>
          </cell>
          <cell r="AK258">
            <v>25661</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Q260">
            <v>0</v>
          </cell>
          <cell r="R260">
            <v>0</v>
          </cell>
          <cell r="S260">
            <v>2828</v>
          </cell>
          <cell r="T260">
            <v>1887.8566666666666</v>
          </cell>
          <cell r="U260">
            <v>1017.81</v>
          </cell>
          <cell r="V260">
            <v>0</v>
          </cell>
          <cell r="W260">
            <v>0</v>
          </cell>
          <cell r="X260">
            <v>1333.6666666666656</v>
          </cell>
          <cell r="Y260">
            <v>2289</v>
          </cell>
          <cell r="Z260">
            <v>1210.6666666666672</v>
          </cell>
          <cell r="AA260">
            <v>0</v>
          </cell>
          <cell r="AB260">
            <v>0</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P266">
            <v>0</v>
          </cell>
          <cell r="S266">
            <v>0</v>
          </cell>
          <cell r="X266">
            <v>0</v>
          </cell>
          <cell r="AC266">
            <v>0</v>
          </cell>
          <cell r="AF266">
            <v>0</v>
          </cell>
          <cell r="AG266">
            <v>0</v>
          </cell>
          <cell r="AH266">
            <v>0</v>
          </cell>
          <cell r="AK266">
            <v>0</v>
          </cell>
        </row>
        <row r="267">
          <cell r="F267">
            <v>2381.4</v>
          </cell>
          <cell r="AK267">
            <v>2381.4</v>
          </cell>
        </row>
        <row r="268">
          <cell r="F268">
            <v>3500</v>
          </cell>
          <cell r="P268">
            <v>0</v>
          </cell>
          <cell r="S268">
            <v>0</v>
          </cell>
          <cell r="X268">
            <v>0</v>
          </cell>
          <cell r="AC268">
            <v>0</v>
          </cell>
          <cell r="AF268">
            <v>0</v>
          </cell>
          <cell r="AG268">
            <v>0</v>
          </cell>
          <cell r="AH268">
            <v>0</v>
          </cell>
          <cell r="AK268">
            <v>3500</v>
          </cell>
        </row>
        <row r="269">
          <cell r="F269">
            <v>0</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0</v>
          </cell>
        </row>
        <row r="270">
          <cell r="F270">
            <v>606</v>
          </cell>
          <cell r="P270">
            <v>0</v>
          </cell>
          <cell r="Q270">
            <v>0</v>
          </cell>
          <cell r="R270">
            <v>0</v>
          </cell>
          <cell r="S270">
            <v>0</v>
          </cell>
          <cell r="T270">
            <v>670.49373030303025</v>
          </cell>
          <cell r="U270">
            <v>683.33020909090919</v>
          </cell>
          <cell r="V270">
            <v>0</v>
          </cell>
          <cell r="W270">
            <v>0</v>
          </cell>
          <cell r="X270">
            <v>0</v>
          </cell>
          <cell r="Y270">
            <v>494</v>
          </cell>
          <cell r="Z270">
            <v>194.2409090909091</v>
          </cell>
          <cell r="AA270">
            <v>0</v>
          </cell>
          <cell r="AB270">
            <v>0</v>
          </cell>
          <cell r="AC270">
            <v>0</v>
          </cell>
          <cell r="AD270">
            <v>293</v>
          </cell>
          <cell r="AE270">
            <v>120.37515151515153</v>
          </cell>
          <cell r="AF270">
            <v>0</v>
          </cell>
          <cell r="AG270">
            <v>0</v>
          </cell>
          <cell r="AH270">
            <v>0</v>
          </cell>
          <cell r="AI270">
            <v>0</v>
          </cell>
          <cell r="AK270">
            <v>606</v>
          </cell>
        </row>
        <row r="271">
          <cell r="F271">
            <v>4200</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4200</v>
          </cell>
        </row>
        <row r="272">
          <cell r="F272">
            <v>83</v>
          </cell>
          <cell r="P272">
            <v>0</v>
          </cell>
          <cell r="Q272">
            <v>0</v>
          </cell>
          <cell r="R272">
            <v>0</v>
          </cell>
          <cell r="S272">
            <v>0</v>
          </cell>
          <cell r="T272">
            <v>13.666666666666666</v>
          </cell>
          <cell r="U272">
            <v>0</v>
          </cell>
          <cell r="V272">
            <v>0</v>
          </cell>
          <cell r="W272">
            <v>0</v>
          </cell>
          <cell r="X272">
            <v>0</v>
          </cell>
          <cell r="Y272">
            <v>199</v>
          </cell>
          <cell r="Z272">
            <v>78</v>
          </cell>
          <cell r="AA272">
            <v>0</v>
          </cell>
          <cell r="AB272">
            <v>0</v>
          </cell>
          <cell r="AC272">
            <v>0</v>
          </cell>
          <cell r="AD272">
            <v>9</v>
          </cell>
          <cell r="AE272">
            <v>4.3333333333333339</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Q278">
            <v>0</v>
          </cell>
          <cell r="R278">
            <v>0</v>
          </cell>
          <cell r="S278">
            <v>750</v>
          </cell>
          <cell r="T278">
            <v>0</v>
          </cell>
          <cell r="U278">
            <v>0</v>
          </cell>
          <cell r="V278">
            <v>0</v>
          </cell>
          <cell r="W278">
            <v>0</v>
          </cell>
          <cell r="X278">
            <v>102</v>
          </cell>
          <cell r="Y278">
            <v>0</v>
          </cell>
          <cell r="Z278">
            <v>0</v>
          </cell>
          <cell r="AA278">
            <v>0</v>
          </cell>
          <cell r="AB278">
            <v>0</v>
          </cell>
          <cell r="AC278">
            <v>97</v>
          </cell>
          <cell r="AD278">
            <v>0</v>
          </cell>
          <cell r="AE278">
            <v>0</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H280">
            <v>499.81666666666649</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Q283">
            <v>0</v>
          </cell>
          <cell r="R283">
            <v>0</v>
          </cell>
          <cell r="S283">
            <v>0</v>
          </cell>
          <cell r="T283">
            <v>-670.49373030303025</v>
          </cell>
          <cell r="U283">
            <v>-683.33020909090919</v>
          </cell>
          <cell r="V283">
            <v>0</v>
          </cell>
          <cell r="W283">
            <v>0</v>
          </cell>
          <cell r="X283">
            <v>0</v>
          </cell>
          <cell r="Y283">
            <v>-494</v>
          </cell>
          <cell r="Z283">
            <v>-194.2409090909091</v>
          </cell>
          <cell r="AA283">
            <v>0</v>
          </cell>
          <cell r="AB283">
            <v>0</v>
          </cell>
          <cell r="AC283">
            <v>0</v>
          </cell>
          <cell r="AD283">
            <v>-293</v>
          </cell>
          <cell r="AE283">
            <v>-120.37515151515153</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364</v>
          </cell>
        </row>
        <row r="286">
          <cell r="F286">
            <v>555</v>
          </cell>
          <cell r="P286">
            <v>205.5</v>
          </cell>
          <cell r="S286">
            <v>250</v>
          </cell>
          <cell r="X286">
            <v>-91.5</v>
          </cell>
          <cell r="AC286">
            <v>99.5</v>
          </cell>
          <cell r="AF286">
            <v>52.299999999999983</v>
          </cell>
          <cell r="AG286">
            <v>-31</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F288">
            <v>0</v>
          </cell>
          <cell r="P288">
            <v>0</v>
          </cell>
          <cell r="S288">
            <v>0</v>
          </cell>
          <cell r="X288">
            <v>0</v>
          </cell>
          <cell r="AC288">
            <v>0</v>
          </cell>
          <cell r="AF288">
            <v>0</v>
          </cell>
          <cell r="AG288">
            <v>0</v>
          </cell>
          <cell r="AH288">
            <v>0</v>
          </cell>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Q290">
            <v>0</v>
          </cell>
          <cell r="R290">
            <v>0</v>
          </cell>
          <cell r="S290">
            <v>1738</v>
          </cell>
          <cell r="T290">
            <v>0</v>
          </cell>
          <cell r="U290">
            <v>0</v>
          </cell>
          <cell r="V290">
            <v>0</v>
          </cell>
          <cell r="W290">
            <v>0</v>
          </cell>
          <cell r="X290">
            <v>118</v>
          </cell>
          <cell r="Y290">
            <v>0</v>
          </cell>
          <cell r="Z290">
            <v>0</v>
          </cell>
          <cell r="AA290">
            <v>0</v>
          </cell>
          <cell r="AB290">
            <v>0</v>
          </cell>
          <cell r="AC290">
            <v>95</v>
          </cell>
          <cell r="AD290">
            <v>0</v>
          </cell>
          <cell r="AE290">
            <v>0</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Q296">
            <v>0</v>
          </cell>
          <cell r="R296">
            <v>0</v>
          </cell>
          <cell r="S296">
            <v>355</v>
          </cell>
          <cell r="T296">
            <v>-670.49373030303025</v>
          </cell>
          <cell r="U296">
            <v>-683.33020909090919</v>
          </cell>
          <cell r="V296">
            <v>0</v>
          </cell>
          <cell r="W296">
            <v>0</v>
          </cell>
          <cell r="X296">
            <v>221.66666666666663</v>
          </cell>
          <cell r="Y296">
            <v>-494</v>
          </cell>
          <cell r="Z296">
            <v>-194.2409090909091</v>
          </cell>
          <cell r="AA296">
            <v>0</v>
          </cell>
          <cell r="AB296">
            <v>0</v>
          </cell>
          <cell r="AC296">
            <v>84.333333333333329</v>
          </cell>
          <cell r="AD296">
            <v>-293</v>
          </cell>
          <cell r="AE296">
            <v>-120.37515151515153</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G299">
            <v>0</v>
          </cell>
          <cell r="H299">
            <v>0</v>
          </cell>
          <cell r="P299">
            <v>66</v>
          </cell>
          <cell r="Q299">
            <v>0</v>
          </cell>
          <cell r="R299">
            <v>0</v>
          </cell>
          <cell r="S299">
            <v>0</v>
          </cell>
          <cell r="T299">
            <v>-670.49373030303025</v>
          </cell>
          <cell r="U299">
            <v>-683.33020909090919</v>
          </cell>
          <cell r="V299">
            <v>0</v>
          </cell>
          <cell r="W299">
            <v>0</v>
          </cell>
          <cell r="X299">
            <v>28.333333333333332</v>
          </cell>
          <cell r="Y299">
            <v>-494</v>
          </cell>
          <cell r="Z299">
            <v>-194.2409090909091</v>
          </cell>
          <cell r="AA299">
            <v>0</v>
          </cell>
          <cell r="AB299">
            <v>0</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cell r="AM335">
            <v>2176.6999999999998</v>
          </cell>
        </row>
        <row r="336">
          <cell r="AK336">
            <v>606</v>
          </cell>
          <cell r="AM336">
            <v>606</v>
          </cell>
        </row>
        <row r="337">
          <cell r="AK337">
            <v>4200</v>
          </cell>
          <cell r="AM337">
            <v>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cell r="AM347">
            <v>89.416666666666657</v>
          </cell>
        </row>
        <row r="348">
          <cell r="P348">
            <v>225</v>
          </cell>
          <cell r="S348">
            <v>296</v>
          </cell>
          <cell r="X348">
            <v>56</v>
          </cell>
          <cell r="AC348">
            <v>561.88181818181829</v>
          </cell>
          <cell r="AF348">
            <v>470</v>
          </cell>
          <cell r="AG348">
            <v>470</v>
          </cell>
          <cell r="AH348">
            <v>0</v>
          </cell>
          <cell r="AK348">
            <v>712</v>
          </cell>
        </row>
        <row r="349">
          <cell r="AK349">
            <v>0</v>
          </cell>
          <cell r="AM349">
            <v>0</v>
          </cell>
        </row>
        <row r="350">
          <cell r="F350">
            <v>33</v>
          </cell>
          <cell r="P350">
            <v>0</v>
          </cell>
          <cell r="S350">
            <v>0</v>
          </cell>
          <cell r="X350">
            <v>0</v>
          </cell>
          <cell r="AC350">
            <v>0</v>
          </cell>
          <cell r="AF350">
            <v>0</v>
          </cell>
          <cell r="AG350">
            <v>0</v>
          </cell>
          <cell r="AH350">
            <v>0</v>
          </cell>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лютий</v>
          </cell>
          <cell r="P383" t="str">
            <v>лютий</v>
          </cell>
          <cell r="X383" t="str">
            <v>лютий</v>
          </cell>
          <cell r="AC383" t="str">
            <v>лютий</v>
          </cell>
          <cell r="AK383" t="str">
            <v>ПЛАН</v>
          </cell>
          <cell r="AL383" t="str">
            <v>ПЛАН</v>
          </cell>
        </row>
        <row r="384">
          <cell r="F384" t="str">
            <v>АППАРАТ</v>
          </cell>
          <cell r="G384">
            <v>104</v>
          </cell>
          <cell r="H384">
            <v>102</v>
          </cell>
          <cell r="P384" t="str">
            <v>ККМ</v>
          </cell>
          <cell r="S384">
            <v>14.333333333333332</v>
          </cell>
          <cell r="X384" t="str">
            <v>ТЕЦ5</v>
          </cell>
          <cell r="Y384">
            <v>131</v>
          </cell>
          <cell r="Z384">
            <v>130</v>
          </cell>
          <cell r="AC384" t="str">
            <v>ТЕЦ6</v>
          </cell>
          <cell r="AD384">
            <v>230</v>
          </cell>
          <cell r="AE384">
            <v>231</v>
          </cell>
          <cell r="AK384" t="str">
            <v>АК "КЕ"</v>
          </cell>
          <cell r="AL384" t="str">
            <v>Е/Е</v>
          </cell>
          <cell r="AM384">
            <v>490.33333333333331</v>
          </cell>
        </row>
        <row r="385">
          <cell r="F385" t="str">
            <v>ПЛАН</v>
          </cell>
          <cell r="G385">
            <v>18</v>
          </cell>
          <cell r="P385" t="str">
            <v>ПЛАН</v>
          </cell>
          <cell r="X385" t="str">
            <v>ПЛАН</v>
          </cell>
          <cell r="Y385">
            <v>0</v>
          </cell>
          <cell r="AC385" t="str">
            <v>ПЛАН</v>
          </cell>
          <cell r="AD385">
            <v>3</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cell r="AM396">
            <v>427.83333333333337</v>
          </cell>
        </row>
        <row r="397">
          <cell r="F397">
            <v>0</v>
          </cell>
          <cell r="G397">
            <v>0</v>
          </cell>
          <cell r="P397">
            <v>0</v>
          </cell>
          <cell r="X397">
            <v>0</v>
          </cell>
          <cell r="Y397">
            <v>0</v>
          </cell>
          <cell r="AC397">
            <v>0</v>
          </cell>
          <cell r="AD397">
            <v>0</v>
          </cell>
          <cell r="AK397">
            <v>0</v>
          </cell>
          <cell r="AL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cell r="AM403">
            <v>46</v>
          </cell>
        </row>
        <row r="404">
          <cell r="F404">
            <v>0</v>
          </cell>
          <cell r="G404">
            <v>0</v>
          </cell>
          <cell r="P404">
            <v>0</v>
          </cell>
          <cell r="X404">
            <v>0</v>
          </cell>
          <cell r="Y404">
            <v>0</v>
          </cell>
          <cell r="AC404">
            <v>0</v>
          </cell>
          <cell r="AD404">
            <v>0</v>
          </cell>
          <cell r="AK404">
            <v>0</v>
          </cell>
          <cell r="AL404">
            <v>5.3333333333333339</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H407">
            <v>130</v>
          </cell>
          <cell r="P407">
            <v>35.666666666666664</v>
          </cell>
          <cell r="S407">
            <v>50.166666666666671</v>
          </cell>
          <cell r="X407">
            <v>0</v>
          </cell>
          <cell r="Y407">
            <v>0</v>
          </cell>
          <cell r="AC407">
            <v>0</v>
          </cell>
          <cell r="AD407">
            <v>0</v>
          </cell>
          <cell r="AK407">
            <v>43</v>
          </cell>
          <cell r="AL407">
            <v>39.666666666666664</v>
          </cell>
          <cell r="AM407">
            <v>481.16666666666663</v>
          </cell>
        </row>
        <row r="408">
          <cell r="F408">
            <v>0</v>
          </cell>
          <cell r="G408">
            <v>0</v>
          </cell>
          <cell r="P408">
            <v>0</v>
          </cell>
          <cell r="X408">
            <v>0</v>
          </cell>
          <cell r="Y408">
            <v>0</v>
          </cell>
          <cell r="AC408">
            <v>0</v>
          </cell>
          <cell r="AD408">
            <v>0</v>
          </cell>
          <cell r="AK408">
            <v>0</v>
          </cell>
          <cell r="AL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2"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V48">
            <v>2576.1318181818187</v>
          </cell>
          <cell r="X48">
            <v>3133.4075757575761</v>
          </cell>
          <cell r="AA48">
            <v>2709.5690909090908</v>
          </cell>
          <cell r="AC48">
            <v>2333.3751515151525</v>
          </cell>
          <cell r="AF48">
            <v>4511.4533333333329</v>
          </cell>
          <cell r="AG48">
            <v>3609.54</v>
          </cell>
          <cell r="AH48">
            <v>856.9133333333333</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327</v>
          </cell>
          <cell r="H51">
            <v>408</v>
          </cell>
          <cell r="P51">
            <v>145.6</v>
          </cell>
          <cell r="S51">
            <v>1069.6666666666665</v>
          </cell>
          <cell r="T51">
            <v>534.83333333333326</v>
          </cell>
          <cell r="U51">
            <v>534.83333333333326</v>
          </cell>
          <cell r="V51">
            <v>187</v>
          </cell>
          <cell r="W51">
            <v>152</v>
          </cell>
          <cell r="X51">
            <v>223.4</v>
          </cell>
          <cell r="Y51">
            <v>160</v>
          </cell>
          <cell r="Z51">
            <v>63.400000000000006</v>
          </cell>
          <cell r="AA51">
            <v>48</v>
          </cell>
          <cell r="AB51">
            <v>38</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V52">
            <v>132</v>
          </cell>
          <cell r="W52">
            <v>107</v>
          </cell>
          <cell r="X52">
            <v>128</v>
          </cell>
          <cell r="Y52">
            <v>92</v>
          </cell>
          <cell r="Z52">
            <v>36</v>
          </cell>
          <cell r="AA52">
            <v>100</v>
          </cell>
          <cell r="AB52">
            <v>79</v>
          </cell>
          <cell r="AC52">
            <v>89</v>
          </cell>
          <cell r="AD52">
            <v>63</v>
          </cell>
          <cell r="AE52">
            <v>26</v>
          </cell>
          <cell r="AF52">
            <v>616</v>
          </cell>
          <cell r="AG52">
            <v>616</v>
          </cell>
          <cell r="AH52">
            <v>0</v>
          </cell>
          <cell r="AK52">
            <v>1849</v>
          </cell>
          <cell r="AL52">
            <v>375</v>
          </cell>
          <cell r="AM52">
            <v>1474</v>
          </cell>
          <cell r="AN52">
            <v>1474</v>
          </cell>
        </row>
        <row r="53">
          <cell r="F53">
            <v>20</v>
          </cell>
          <cell r="G53">
            <v>0</v>
          </cell>
          <cell r="H53">
            <v>12</v>
          </cell>
          <cell r="P53">
            <v>0</v>
          </cell>
          <cell r="S53">
            <v>368.66666666666669</v>
          </cell>
          <cell r="T53">
            <v>287.56</v>
          </cell>
          <cell r="U53">
            <v>81.106666666666683</v>
          </cell>
          <cell r="V53">
            <v>0</v>
          </cell>
          <cell r="W53">
            <v>0</v>
          </cell>
          <cell r="X53">
            <v>2.5499999999999998</v>
          </cell>
          <cell r="Y53">
            <v>2</v>
          </cell>
          <cell r="Z53">
            <v>0.54999999999999982</v>
          </cell>
          <cell r="AA53">
            <v>-300</v>
          </cell>
          <cell r="AB53">
            <v>-238</v>
          </cell>
          <cell r="AC53">
            <v>0</v>
          </cell>
          <cell r="AD53">
            <v>0</v>
          </cell>
          <cell r="AE53">
            <v>0</v>
          </cell>
          <cell r="AF53">
            <v>189.33333333333334</v>
          </cell>
          <cell r="AG53">
            <v>110</v>
          </cell>
          <cell r="AH53">
            <v>0</v>
          </cell>
          <cell r="AI53">
            <v>36</v>
          </cell>
          <cell r="AK53">
            <v>2.5499999999999998</v>
          </cell>
          <cell r="AL53">
            <v>2</v>
          </cell>
          <cell r="AM53">
            <v>0.54999999999999982</v>
          </cell>
          <cell r="AN53">
            <v>0.54999999999999982</v>
          </cell>
          <cell r="AO53">
            <v>690</v>
          </cell>
          <cell r="AP53">
            <v>498</v>
          </cell>
          <cell r="AQ53">
            <v>61.666666666666629</v>
          </cell>
          <cell r="AR53">
            <v>365.66666666666663</v>
          </cell>
        </row>
        <row r="54">
          <cell r="F54">
            <v>561</v>
          </cell>
          <cell r="G54">
            <v>249</v>
          </cell>
          <cell r="H54">
            <v>312</v>
          </cell>
          <cell r="P54">
            <v>30</v>
          </cell>
          <cell r="S54">
            <v>79</v>
          </cell>
          <cell r="T54">
            <v>13.666666666666666</v>
          </cell>
          <cell r="U54">
            <v>0</v>
          </cell>
          <cell r="V54">
            <v>44</v>
          </cell>
          <cell r="W54">
            <v>36</v>
          </cell>
          <cell r="X54">
            <v>69</v>
          </cell>
          <cell r="Y54">
            <v>50</v>
          </cell>
          <cell r="Z54">
            <v>19</v>
          </cell>
          <cell r="AA54">
            <v>47</v>
          </cell>
          <cell r="AB54">
            <v>37</v>
          </cell>
          <cell r="AC54">
            <v>55</v>
          </cell>
          <cell r="AD54">
            <v>39</v>
          </cell>
          <cell r="AE54">
            <v>16</v>
          </cell>
          <cell r="AF54">
            <v>4</v>
          </cell>
          <cell r="AG54">
            <v>3</v>
          </cell>
          <cell r="AH54">
            <v>0</v>
          </cell>
          <cell r="AK54">
            <v>954</v>
          </cell>
          <cell r="AL54">
            <v>404</v>
          </cell>
          <cell r="AM54">
            <v>550</v>
          </cell>
          <cell r="AN54">
            <v>550</v>
          </cell>
          <cell r="AO54">
            <v>503</v>
          </cell>
          <cell r="AP54">
            <v>272</v>
          </cell>
          <cell r="AQ54">
            <v>0</v>
          </cell>
          <cell r="AR54">
            <v>9</v>
          </cell>
        </row>
        <row r="55">
          <cell r="F55">
            <v>1</v>
          </cell>
          <cell r="G55">
            <v>0</v>
          </cell>
          <cell r="H55">
            <v>1</v>
          </cell>
          <cell r="P55">
            <v>27.766666666666676</v>
          </cell>
          <cell r="S55">
            <v>613</v>
          </cell>
          <cell r="T55">
            <v>478.14000000000004</v>
          </cell>
          <cell r="U55">
            <v>134.85999999999996</v>
          </cell>
          <cell r="V55">
            <v>995</v>
          </cell>
          <cell r="W55">
            <v>807</v>
          </cell>
          <cell r="X55">
            <v>453</v>
          </cell>
          <cell r="Y55">
            <v>325</v>
          </cell>
          <cell r="Z55">
            <v>128</v>
          </cell>
          <cell r="AA55">
            <v>84</v>
          </cell>
          <cell r="AB55">
            <v>67</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P56">
            <v>0</v>
          </cell>
          <cell r="S56">
            <v>13.666666666666666</v>
          </cell>
          <cell r="T56">
            <v>13.666666666666666</v>
          </cell>
          <cell r="U56">
            <v>0</v>
          </cell>
          <cell r="V56">
            <v>910</v>
          </cell>
          <cell r="W56">
            <v>738</v>
          </cell>
          <cell r="X56">
            <v>277</v>
          </cell>
          <cell r="Y56">
            <v>199</v>
          </cell>
          <cell r="Z56">
            <v>78</v>
          </cell>
          <cell r="AA56">
            <v>13.333333333333334</v>
          </cell>
          <cell r="AB56">
            <v>11</v>
          </cell>
          <cell r="AC56">
            <v>13.333333333333334</v>
          </cell>
          <cell r="AD56">
            <v>9</v>
          </cell>
          <cell r="AE56">
            <v>4.3333333333333339</v>
          </cell>
          <cell r="AF56">
            <v>0.33333333333333331</v>
          </cell>
          <cell r="AG56">
            <v>2</v>
          </cell>
          <cell r="AH56">
            <v>0.33333333333333331</v>
          </cell>
          <cell r="AI56">
            <v>0</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V57">
            <v>11300</v>
          </cell>
          <cell r="W57">
            <v>9168</v>
          </cell>
          <cell r="X57">
            <v>12359</v>
          </cell>
          <cell r="Y57">
            <v>8878</v>
          </cell>
          <cell r="Z57">
            <v>3481</v>
          </cell>
          <cell r="AA57">
            <v>10588</v>
          </cell>
          <cell r="AB57">
            <v>8403</v>
          </cell>
          <cell r="AC57">
            <v>10357</v>
          </cell>
          <cell r="AD57">
            <v>7369</v>
          </cell>
          <cell r="AE57">
            <v>2988</v>
          </cell>
          <cell r="AF57">
            <v>0</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V58">
            <v>11300</v>
          </cell>
          <cell r="W58">
            <v>9168</v>
          </cell>
          <cell r="X58">
            <v>12359</v>
          </cell>
          <cell r="Y58">
            <v>8878</v>
          </cell>
          <cell r="Z58">
            <v>3481</v>
          </cell>
          <cell r="AA58">
            <v>10588</v>
          </cell>
          <cell r="AB58">
            <v>8403</v>
          </cell>
          <cell r="AC58">
            <v>10357</v>
          </cell>
          <cell r="AD58">
            <v>7369</v>
          </cell>
          <cell r="AE58">
            <v>2988</v>
          </cell>
          <cell r="AF58">
            <v>0</v>
          </cell>
          <cell r="AG58">
            <v>0</v>
          </cell>
          <cell r="AH58">
            <v>0</v>
          </cell>
          <cell r="AI58">
            <v>241</v>
          </cell>
          <cell r="AK58">
            <v>25661</v>
          </cell>
          <cell r="AL58">
            <v>16247</v>
          </cell>
          <cell r="AM58">
            <v>9414</v>
          </cell>
          <cell r="AN58">
            <v>9414</v>
          </cell>
          <cell r="AO58">
            <v>16247</v>
          </cell>
          <cell r="AP58">
            <v>9414</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164</v>
          </cell>
          <cell r="AE59">
            <v>113.36181818181819</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18.416666666666661</v>
          </cell>
          <cell r="S60">
            <v>65</v>
          </cell>
          <cell r="T60">
            <v>65</v>
          </cell>
          <cell r="U60">
            <v>0</v>
          </cell>
          <cell r="V60">
            <v>0</v>
          </cell>
          <cell r="W60">
            <v>0</v>
          </cell>
          <cell r="X60">
            <v>0</v>
          </cell>
          <cell r="Y60">
            <v>0</v>
          </cell>
          <cell r="Z60">
            <v>0</v>
          </cell>
          <cell r="AA60">
            <v>0</v>
          </cell>
          <cell r="AB60">
            <v>0</v>
          </cell>
          <cell r="AC60">
            <v>0</v>
          </cell>
          <cell r="AD60">
            <v>0</v>
          </cell>
          <cell r="AE60">
            <v>0</v>
          </cell>
          <cell r="AF60">
            <v>837.81666666666649</v>
          </cell>
          <cell r="AG60">
            <v>338</v>
          </cell>
          <cell r="AH60">
            <v>499.81666666666649</v>
          </cell>
          <cell r="AI60">
            <v>15</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V61">
            <v>191.13181818181818</v>
          </cell>
          <cell r="W61">
            <v>155</v>
          </cell>
          <cell r="X61">
            <v>299.2409090909091</v>
          </cell>
          <cell r="Y61">
            <v>215</v>
          </cell>
          <cell r="Z61">
            <v>84.240909090909099</v>
          </cell>
          <cell r="AA61">
            <v>277.5690909090909</v>
          </cell>
          <cell r="AB61">
            <v>220</v>
          </cell>
          <cell r="AC61">
            <v>291.0418181818182</v>
          </cell>
          <cell r="AD61">
            <v>207</v>
          </cell>
          <cell r="AE61">
            <v>84.041818181818201</v>
          </cell>
          <cell r="AF61">
            <v>1109.0700000000002</v>
          </cell>
          <cell r="AG61">
            <v>1000</v>
          </cell>
          <cell r="AH61">
            <v>109.07000000000016</v>
          </cell>
          <cell r="AI61">
            <v>88</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V62">
            <v>11</v>
          </cell>
          <cell r="W62">
            <v>9</v>
          </cell>
          <cell r="X62">
            <v>16</v>
          </cell>
          <cell r="Y62">
            <v>11</v>
          </cell>
          <cell r="Z62">
            <v>5</v>
          </cell>
          <cell r="AA62">
            <v>15</v>
          </cell>
          <cell r="AB62">
            <v>12</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V63">
            <v>61</v>
          </cell>
          <cell r="W63">
            <v>49</v>
          </cell>
          <cell r="X63">
            <v>96</v>
          </cell>
          <cell r="Y63">
            <v>69</v>
          </cell>
          <cell r="Z63">
            <v>27</v>
          </cell>
          <cell r="AA63">
            <v>89</v>
          </cell>
          <cell r="AB63">
            <v>71</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T64">
            <v>18</v>
          </cell>
          <cell r="U64">
            <v>95</v>
          </cell>
          <cell r="V64">
            <v>0</v>
          </cell>
          <cell r="X64">
            <v>0</v>
          </cell>
          <cell r="AH64">
            <v>0</v>
          </cell>
          <cell r="AI64">
            <v>0</v>
          </cell>
          <cell r="AJ64">
            <v>0</v>
          </cell>
          <cell r="AK64">
            <v>0</v>
          </cell>
          <cell r="AN64">
            <v>0</v>
          </cell>
          <cell r="AO64">
            <v>79</v>
          </cell>
          <cell r="AP64">
            <v>87</v>
          </cell>
          <cell r="AQ64">
            <v>61</v>
          </cell>
          <cell r="AR64">
            <v>132</v>
          </cell>
        </row>
        <row r="65">
          <cell r="F65">
            <v>92</v>
          </cell>
          <cell r="G65">
            <v>41</v>
          </cell>
          <cell r="H65">
            <v>51</v>
          </cell>
          <cell r="P65">
            <v>361</v>
          </cell>
          <cell r="S65">
            <v>549</v>
          </cell>
          <cell r="T65">
            <v>87.84</v>
          </cell>
          <cell r="U65">
            <v>461.15999999999997</v>
          </cell>
          <cell r="V65">
            <v>551</v>
          </cell>
          <cell r="W65">
            <v>447</v>
          </cell>
          <cell r="X65">
            <v>500.33333333333337</v>
          </cell>
          <cell r="Y65">
            <v>359</v>
          </cell>
          <cell r="Z65">
            <v>141.33333333333337</v>
          </cell>
          <cell r="AA65">
            <v>573</v>
          </cell>
          <cell r="AB65">
            <v>455</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45</v>
          </cell>
          <cell r="AQ66">
            <v>40</v>
          </cell>
          <cell r="AR66">
            <v>100</v>
          </cell>
        </row>
        <row r="67">
          <cell r="F67">
            <v>84</v>
          </cell>
          <cell r="G67">
            <v>37</v>
          </cell>
          <cell r="H67">
            <v>47</v>
          </cell>
          <cell r="P67">
            <v>361</v>
          </cell>
          <cell r="S67">
            <v>549</v>
          </cell>
          <cell r="T67">
            <v>162.16</v>
          </cell>
          <cell r="U67">
            <v>850.84</v>
          </cell>
          <cell r="V67">
            <v>80</v>
          </cell>
          <cell r="X67">
            <v>8.5</v>
          </cell>
          <cell r="Y67">
            <v>368</v>
          </cell>
          <cell r="Z67">
            <v>195</v>
          </cell>
          <cell r="AA67">
            <v>300</v>
          </cell>
          <cell r="AC67">
            <v>229.5</v>
          </cell>
          <cell r="AD67">
            <v>423</v>
          </cell>
          <cell r="AE67">
            <v>290</v>
          </cell>
          <cell r="AF67">
            <v>202</v>
          </cell>
          <cell r="AG67">
            <v>119</v>
          </cell>
          <cell r="AH67">
            <v>83</v>
          </cell>
          <cell r="AI67">
            <v>0</v>
          </cell>
          <cell r="AJ67">
            <v>0</v>
          </cell>
          <cell r="AK67">
            <v>1351</v>
          </cell>
          <cell r="AL67">
            <v>398</v>
          </cell>
          <cell r="AM67">
            <v>953</v>
          </cell>
          <cell r="AN67">
            <v>715</v>
          </cell>
          <cell r="AO67">
            <v>712</v>
          </cell>
          <cell r="AP67">
            <v>151</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555</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4</v>
          </cell>
          <cell r="P69">
            <v>0</v>
          </cell>
          <cell r="S69">
            <v>0</v>
          </cell>
          <cell r="T69">
            <v>78.84</v>
          </cell>
          <cell r="U69">
            <v>415.15999999999997</v>
          </cell>
          <cell r="V69">
            <v>471</v>
          </cell>
          <cell r="W69">
            <v>447</v>
          </cell>
          <cell r="X69">
            <v>491.83333333333337</v>
          </cell>
          <cell r="Y69">
            <v>359</v>
          </cell>
          <cell r="Z69">
            <v>141.33333333333337</v>
          </cell>
          <cell r="AA69">
            <v>273</v>
          </cell>
          <cell r="AB69">
            <v>455</v>
          </cell>
          <cell r="AC69">
            <v>176.5</v>
          </cell>
          <cell r="AD69">
            <v>289</v>
          </cell>
          <cell r="AE69">
            <v>117</v>
          </cell>
          <cell r="AF69">
            <v>383</v>
          </cell>
          <cell r="AG69">
            <v>383</v>
          </cell>
          <cell r="AH69">
            <v>0</v>
          </cell>
          <cell r="AK69">
            <v>1051.3333333333335</v>
          </cell>
          <cell r="AL69">
            <v>323</v>
          </cell>
          <cell r="AM69">
            <v>812.09090909090924</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V70">
            <v>1070</v>
          </cell>
          <cell r="W70">
            <v>868</v>
          </cell>
          <cell r="X70">
            <v>1767.1499999999999</v>
          </cell>
          <cell r="Y70">
            <v>1269</v>
          </cell>
          <cell r="Z70">
            <v>498.14999999999986</v>
          </cell>
          <cell r="AA70">
            <v>1777</v>
          </cell>
          <cell r="AB70">
            <v>1410</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F71">
            <v>0</v>
          </cell>
          <cell r="G71">
            <v>0</v>
          </cell>
          <cell r="H71">
            <v>0</v>
          </cell>
          <cell r="P71">
            <v>90</v>
          </cell>
          <cell r="S71">
            <v>419.63636363636363</v>
          </cell>
          <cell r="V71">
            <v>333.81818181818181</v>
          </cell>
          <cell r="W71">
            <v>271</v>
          </cell>
          <cell r="X71">
            <v>242.90909090909091</v>
          </cell>
          <cell r="Y71">
            <v>174</v>
          </cell>
          <cell r="Z71">
            <v>68.909090909090907</v>
          </cell>
          <cell r="AA71">
            <v>157.09090909090909</v>
          </cell>
          <cell r="AB71">
            <v>125</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V72">
            <v>18</v>
          </cell>
          <cell r="W72">
            <v>15</v>
          </cell>
          <cell r="X72">
            <v>13</v>
          </cell>
          <cell r="Y72">
            <v>9</v>
          </cell>
          <cell r="Z72">
            <v>4</v>
          </cell>
          <cell r="AA72">
            <v>9</v>
          </cell>
          <cell r="AB72">
            <v>7</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V73">
            <v>107</v>
          </cell>
          <cell r="W73">
            <v>87</v>
          </cell>
          <cell r="X73">
            <v>78</v>
          </cell>
          <cell r="Y73">
            <v>56</v>
          </cell>
          <cell r="Z73">
            <v>22</v>
          </cell>
          <cell r="AA73">
            <v>50</v>
          </cell>
          <cell r="AB73">
            <v>40</v>
          </cell>
          <cell r="AC73">
            <v>49</v>
          </cell>
          <cell r="AD73">
            <v>35</v>
          </cell>
          <cell r="AE73">
            <v>14</v>
          </cell>
          <cell r="AF73">
            <v>44</v>
          </cell>
          <cell r="AG73">
            <v>44</v>
          </cell>
          <cell r="AH73">
            <v>0</v>
          </cell>
          <cell r="AK73">
            <v>334</v>
          </cell>
          <cell r="AL73">
            <v>120</v>
          </cell>
          <cell r="AM73">
            <v>214</v>
          </cell>
          <cell r="AN73">
            <v>214</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0</v>
          </cell>
          <cell r="AL74">
            <v>0</v>
          </cell>
          <cell r="AM74">
            <v>0</v>
          </cell>
          <cell r="AN74">
            <v>0</v>
          </cell>
        </row>
        <row r="75">
          <cell r="F75">
            <v>1689</v>
          </cell>
          <cell r="G75">
            <v>0</v>
          </cell>
          <cell r="H75">
            <v>1029</v>
          </cell>
          <cell r="P75">
            <v>744.6</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744.6</v>
          </cell>
          <cell r="AL75">
            <v>744.6</v>
          </cell>
          <cell r="AM75">
            <v>0</v>
          </cell>
          <cell r="AN75">
            <v>0</v>
          </cell>
          <cell r="AO75">
            <v>115</v>
          </cell>
          <cell r="AP75">
            <v>213</v>
          </cell>
          <cell r="AQ75">
            <v>960.66666666666652</v>
          </cell>
          <cell r="AR75">
            <v>1708.3333333333335</v>
          </cell>
        </row>
        <row r="76">
          <cell r="F76">
            <v>83</v>
          </cell>
          <cell r="G76">
            <v>0</v>
          </cell>
          <cell r="H76">
            <v>51</v>
          </cell>
          <cell r="P76">
            <v>289</v>
          </cell>
          <cell r="S76">
            <v>1765.45</v>
          </cell>
          <cell r="T76">
            <v>0</v>
          </cell>
          <cell r="U76">
            <v>0</v>
          </cell>
          <cell r="V76">
            <v>0</v>
          </cell>
          <cell r="X76">
            <v>0</v>
          </cell>
          <cell r="Y76">
            <v>0</v>
          </cell>
          <cell r="Z76">
            <v>0</v>
          </cell>
          <cell r="AA76">
            <v>0</v>
          </cell>
          <cell r="AB76">
            <v>0</v>
          </cell>
          <cell r="AC76">
            <v>0</v>
          </cell>
          <cell r="AD76">
            <v>0</v>
          </cell>
          <cell r="AE76">
            <v>0</v>
          </cell>
          <cell r="AH76">
            <v>0</v>
          </cell>
          <cell r="AK76">
            <v>2054.4499999999998</v>
          </cell>
          <cell r="AL76">
            <v>289</v>
          </cell>
          <cell r="AM76">
            <v>1765.4499999999998</v>
          </cell>
          <cell r="AN76">
            <v>1765.45</v>
          </cell>
          <cell r="AO76">
            <v>0</v>
          </cell>
          <cell r="AP76">
            <v>0</v>
          </cell>
          <cell r="AQ76">
            <v>32</v>
          </cell>
          <cell r="AR76">
            <v>51</v>
          </cell>
        </row>
        <row r="77">
          <cell r="F77">
            <v>2982</v>
          </cell>
          <cell r="G77">
            <v>1718</v>
          </cell>
          <cell r="H77">
            <v>1264</v>
          </cell>
          <cell r="P77">
            <v>98.883333333333326</v>
          </cell>
          <cell r="S77">
            <v>231.42499999999998</v>
          </cell>
          <cell r="T77">
            <v>85.458999999999975</v>
          </cell>
          <cell r="U77">
            <v>145.96600000000001</v>
          </cell>
          <cell r="V77">
            <v>110</v>
          </cell>
          <cell r="W77">
            <v>89</v>
          </cell>
          <cell r="X77">
            <v>98.11666666666666</v>
          </cell>
          <cell r="Y77">
            <v>70</v>
          </cell>
          <cell r="Z77">
            <v>28.11666666666666</v>
          </cell>
          <cell r="AA77">
            <v>119</v>
          </cell>
          <cell r="AB77">
            <v>80</v>
          </cell>
          <cell r="AC77">
            <v>63.466666666666669</v>
          </cell>
          <cell r="AD77">
            <v>45</v>
          </cell>
          <cell r="AE77">
            <v>18.466666666666669</v>
          </cell>
          <cell r="AF77">
            <v>193.38333333333335</v>
          </cell>
          <cell r="AG77">
            <v>176.29000000000002</v>
          </cell>
          <cell r="AH77">
            <v>17.093333333333334</v>
          </cell>
          <cell r="AI77">
            <v>59</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P78">
            <v>66</v>
          </cell>
          <cell r="S78">
            <v>152.33333333333334</v>
          </cell>
          <cell r="T78">
            <v>0</v>
          </cell>
          <cell r="U78">
            <v>0</v>
          </cell>
          <cell r="W78">
            <v>0</v>
          </cell>
          <cell r="X78">
            <v>0</v>
          </cell>
          <cell r="Y78">
            <v>0</v>
          </cell>
          <cell r="Z78">
            <v>0</v>
          </cell>
          <cell r="AA78">
            <v>18</v>
          </cell>
          <cell r="AC78">
            <v>18</v>
          </cell>
          <cell r="AD78">
            <v>51</v>
          </cell>
          <cell r="AE78">
            <v>0</v>
          </cell>
          <cell r="AF78">
            <v>141</v>
          </cell>
          <cell r="AG78">
            <v>119</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V79">
            <v>110</v>
          </cell>
          <cell r="W79">
            <v>89</v>
          </cell>
          <cell r="X79">
            <v>98.11666666666666</v>
          </cell>
          <cell r="Y79">
            <v>70</v>
          </cell>
          <cell r="Z79">
            <v>28.11666666666666</v>
          </cell>
          <cell r="AA79">
            <v>101</v>
          </cell>
          <cell r="AB79">
            <v>80</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V80">
            <v>74</v>
          </cell>
          <cell r="W80">
            <v>60</v>
          </cell>
          <cell r="X80">
            <v>61</v>
          </cell>
          <cell r="Y80">
            <v>44</v>
          </cell>
          <cell r="Z80">
            <v>17</v>
          </cell>
          <cell r="AA80">
            <v>36</v>
          </cell>
          <cell r="AB80">
            <v>29</v>
          </cell>
          <cell r="AC80">
            <v>24.65</v>
          </cell>
          <cell r="AD80">
            <v>14</v>
          </cell>
          <cell r="AE80">
            <v>10.649999999999999</v>
          </cell>
          <cell r="AF80">
            <v>119.85</v>
          </cell>
          <cell r="AG80">
            <v>127</v>
          </cell>
          <cell r="AH80">
            <v>-7.1500000000000057</v>
          </cell>
          <cell r="AI80">
            <v>18.600000000000001</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X81">
            <v>25</v>
          </cell>
          <cell r="AC81">
            <v>32</v>
          </cell>
          <cell r="AF81">
            <v>39.666666666666664</v>
          </cell>
          <cell r="AG81">
            <v>26</v>
          </cell>
          <cell r="AH81">
            <v>13.666666666666664</v>
          </cell>
          <cell r="AI81">
            <v>15.3</v>
          </cell>
          <cell r="AK81">
            <v>342</v>
          </cell>
          <cell r="AL81">
            <v>148</v>
          </cell>
          <cell r="AM81">
            <v>194</v>
          </cell>
          <cell r="AN81">
            <v>194</v>
          </cell>
          <cell r="AR81">
            <v>194</v>
          </cell>
        </row>
        <row r="82">
          <cell r="F82">
            <v>265</v>
          </cell>
          <cell r="G82">
            <v>118</v>
          </cell>
          <cell r="H82">
            <v>147</v>
          </cell>
          <cell r="P82">
            <v>7.0833333333333348</v>
          </cell>
          <cell r="S82">
            <v>72</v>
          </cell>
          <cell r="T82">
            <v>33</v>
          </cell>
          <cell r="U82">
            <v>17</v>
          </cell>
          <cell r="V82">
            <v>11</v>
          </cell>
          <cell r="W82">
            <v>9</v>
          </cell>
          <cell r="X82">
            <v>15.866666666666662</v>
          </cell>
          <cell r="AA82">
            <v>26</v>
          </cell>
          <cell r="AB82">
            <v>21</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T83">
            <v>33.660000000000004</v>
          </cell>
          <cell r="U83">
            <v>17.339999999999996</v>
          </cell>
          <cell r="V83">
            <v>25</v>
          </cell>
          <cell r="W83">
            <v>20</v>
          </cell>
          <cell r="X83">
            <v>21.25</v>
          </cell>
          <cell r="AA83">
            <v>39</v>
          </cell>
          <cell r="AB83">
            <v>31</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392</v>
          </cell>
          <cell r="AM84">
            <v>489</v>
          </cell>
          <cell r="AN84">
            <v>489</v>
          </cell>
          <cell r="AO84">
            <v>19380</v>
          </cell>
          <cell r="AP84">
            <v>16419</v>
          </cell>
          <cell r="AQ84">
            <v>4052.62</v>
          </cell>
          <cell r="AR84">
            <v>9718.3963636363642</v>
          </cell>
        </row>
        <row r="85">
          <cell r="F85">
            <v>13</v>
          </cell>
          <cell r="G85">
            <v>0</v>
          </cell>
          <cell r="H85">
            <v>0</v>
          </cell>
          <cell r="P85">
            <v>18</v>
          </cell>
          <cell r="Q85">
            <v>0</v>
          </cell>
          <cell r="R85">
            <v>0</v>
          </cell>
          <cell r="S85">
            <v>7.5</v>
          </cell>
          <cell r="T85">
            <v>452.808109090909</v>
          </cell>
          <cell r="U85">
            <v>471.29007272727262</v>
          </cell>
          <cell r="V85">
            <v>0</v>
          </cell>
          <cell r="W85">
            <v>0</v>
          </cell>
          <cell r="X85">
            <v>5</v>
          </cell>
          <cell r="Y85">
            <v>351</v>
          </cell>
          <cell r="Z85">
            <v>185.2</v>
          </cell>
          <cell r="AA85">
            <v>4</v>
          </cell>
          <cell r="AB85">
            <v>0</v>
          </cell>
          <cell r="AC85">
            <v>1.7</v>
          </cell>
          <cell r="AD85">
            <v>253</v>
          </cell>
          <cell r="AE85">
            <v>174.18</v>
          </cell>
          <cell r="AF85">
            <v>85</v>
          </cell>
          <cell r="AG85">
            <v>85</v>
          </cell>
          <cell r="AH85">
            <v>0</v>
          </cell>
          <cell r="AI85">
            <v>274</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V86">
            <v>14476.131818181819</v>
          </cell>
          <cell r="W86">
            <v>11744</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X87">
            <v>98.949999999999989</v>
          </cell>
          <cell r="Y87">
            <v>389</v>
          </cell>
          <cell r="Z87">
            <v>153.15</v>
          </cell>
          <cell r="AA87">
            <v>0</v>
          </cell>
          <cell r="AB87">
            <v>0</v>
          </cell>
          <cell r="AC87">
            <v>89.66</v>
          </cell>
          <cell r="AD87">
            <v>314</v>
          </cell>
          <cell r="AE87">
            <v>126.86000000000001</v>
          </cell>
          <cell r="AH87">
            <v>109.07000000000016</v>
          </cell>
          <cell r="AK87">
            <v>4846.3236363636361</v>
          </cell>
          <cell r="AL87">
            <v>1715.52</v>
          </cell>
          <cell r="AM87">
            <v>3130.8036363636365</v>
          </cell>
          <cell r="AN87">
            <v>600.01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25518.786666666667</v>
          </cell>
          <cell r="AM88">
            <v>26872.396363636362</v>
          </cell>
          <cell r="AN88">
            <v>0</v>
          </cell>
          <cell r="AO88">
            <v>19380</v>
          </cell>
          <cell r="AP88">
            <v>16419</v>
          </cell>
          <cell r="AQ88">
            <v>4052.62</v>
          </cell>
          <cell r="AR88">
            <v>9718.3963636363642</v>
          </cell>
        </row>
        <row r="89">
          <cell r="F89">
            <v>4189</v>
          </cell>
          <cell r="G89">
            <v>4189</v>
          </cell>
          <cell r="H89">
            <v>0</v>
          </cell>
          <cell r="AA89" t="str">
            <v>`</v>
          </cell>
          <cell r="AH89">
            <v>0</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419</v>
          </cell>
          <cell r="G92">
            <v>331</v>
          </cell>
          <cell r="H92">
            <v>88</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V94">
            <v>-129</v>
          </cell>
          <cell r="W94">
            <v>-105</v>
          </cell>
          <cell r="X94">
            <v>172</v>
          </cell>
          <cell r="Y94">
            <v>124</v>
          </cell>
          <cell r="Z94">
            <v>48</v>
          </cell>
          <cell r="AA94">
            <v>0</v>
          </cell>
          <cell r="AB94">
            <v>0</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I97">
            <v>54.400000000000006</v>
          </cell>
          <cell r="AJ97">
            <v>0</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I98">
            <v>54.400000000000006</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V99">
            <v>80</v>
          </cell>
          <cell r="W99">
            <v>14347.131818181819</v>
          </cell>
          <cell r="X99">
            <v>8.5</v>
          </cell>
          <cell r="Y99">
            <v>15984.24090909091</v>
          </cell>
          <cell r="AA99">
            <v>300</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V100">
            <v>80</v>
          </cell>
          <cell r="X100">
            <v>9</v>
          </cell>
          <cell r="AA100">
            <v>300</v>
          </cell>
          <cell r="AC100">
            <v>230</v>
          </cell>
          <cell r="AF100">
            <v>202</v>
          </cell>
          <cell r="AG100">
            <v>119</v>
          </cell>
          <cell r="AH100">
            <v>0</v>
          </cell>
          <cell r="AI100">
            <v>0</v>
          </cell>
          <cell r="AK100">
            <v>1360</v>
          </cell>
          <cell r="AL100">
            <v>53480.441666666666</v>
          </cell>
          <cell r="AM100">
            <v>30399.149232111693</v>
          </cell>
        </row>
        <row r="101">
          <cell r="F101">
            <v>0</v>
          </cell>
          <cell r="P101">
            <v>600</v>
          </cell>
          <cell r="S101">
            <v>278</v>
          </cell>
          <cell r="V101">
            <v>80</v>
          </cell>
          <cell r="X101">
            <v>9</v>
          </cell>
          <cell r="AA101">
            <v>300</v>
          </cell>
          <cell r="AF101">
            <v>0</v>
          </cell>
          <cell r="AK101">
            <v>287</v>
          </cell>
        </row>
        <row r="102">
          <cell r="F102">
            <v>463</v>
          </cell>
          <cell r="P102">
            <v>344.5</v>
          </cell>
          <cell r="S102">
            <v>1399.2</v>
          </cell>
          <cell r="V102">
            <v>0</v>
          </cell>
          <cell r="X102">
            <v>0</v>
          </cell>
          <cell r="AA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V105">
            <v>0</v>
          </cell>
          <cell r="X105">
            <v>0</v>
          </cell>
          <cell r="AK105">
            <v>0</v>
          </cell>
        </row>
        <row r="106">
          <cell r="F106">
            <v>850</v>
          </cell>
          <cell r="P106">
            <v>550</v>
          </cell>
          <cell r="S106">
            <v>530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463</v>
          </cell>
          <cell r="P109">
            <v>344.5</v>
          </cell>
          <cell r="S109">
            <v>1369.2</v>
          </cell>
          <cell r="V109">
            <v>0</v>
          </cell>
          <cell r="X109">
            <v>0</v>
          </cell>
          <cell r="AA109">
            <v>0</v>
          </cell>
          <cell r="AC109">
            <v>0</v>
          </cell>
          <cell r="AF109">
            <v>0</v>
          </cell>
          <cell r="AG109">
            <v>0</v>
          </cell>
          <cell r="AH109">
            <v>0</v>
          </cell>
          <cell r="AK109">
            <v>2176.6999999999998</v>
          </cell>
        </row>
        <row r="110">
          <cell r="F110">
            <v>463</v>
          </cell>
          <cell r="P110">
            <v>344.5</v>
          </cell>
          <cell r="S110">
            <v>1369.2</v>
          </cell>
          <cell r="X110">
            <v>0</v>
          </cell>
          <cell r="AA110">
            <v>0</v>
          </cell>
          <cell r="AC110">
            <v>0</v>
          </cell>
          <cell r="AF110">
            <v>0</v>
          </cell>
          <cell r="AG110">
            <v>0</v>
          </cell>
          <cell r="AH110">
            <v>0</v>
          </cell>
          <cell r="AI110">
            <v>64</v>
          </cell>
          <cell r="AK110">
            <v>2176.6999999999998</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30</v>
          </cell>
          <cell r="V113">
            <v>0</v>
          </cell>
          <cell r="X113">
            <v>0</v>
          </cell>
          <cell r="AA113">
            <v>0</v>
          </cell>
          <cell r="AC113">
            <v>0</v>
          </cell>
          <cell r="AF113">
            <v>0</v>
          </cell>
          <cell r="AG113">
            <v>0</v>
          </cell>
          <cell r="AH113">
            <v>0</v>
          </cell>
          <cell r="AK113">
            <v>30</v>
          </cell>
          <cell r="AM113">
            <v>0</v>
          </cell>
        </row>
        <row r="114">
          <cell r="F114">
            <v>0</v>
          </cell>
          <cell r="P114">
            <v>0</v>
          </cell>
          <cell r="S114">
            <v>30</v>
          </cell>
          <cell r="AA114">
            <v>0</v>
          </cell>
          <cell r="AC114">
            <v>0</v>
          </cell>
          <cell r="AF114">
            <v>0</v>
          </cell>
          <cell r="AG114">
            <v>0</v>
          </cell>
          <cell r="AH114">
            <v>0</v>
          </cell>
          <cell r="AK114">
            <v>30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AA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A118">
            <v>0</v>
          </cell>
          <cell r="AC118">
            <v>0</v>
          </cell>
          <cell r="AG118">
            <v>0</v>
          </cell>
          <cell r="AH118">
            <v>0</v>
          </cell>
          <cell r="AK118">
            <v>0</v>
          </cell>
          <cell r="AL118">
            <v>0</v>
          </cell>
          <cell r="AM118">
            <v>0</v>
          </cell>
        </row>
        <row r="119">
          <cell r="F119">
            <v>700</v>
          </cell>
          <cell r="P119">
            <v>0</v>
          </cell>
          <cell r="S119">
            <v>0</v>
          </cell>
          <cell r="AA119">
            <v>0</v>
          </cell>
          <cell r="AC119">
            <v>0</v>
          </cell>
          <cell r="AG119">
            <v>0</v>
          </cell>
          <cell r="AH119">
            <v>0</v>
          </cell>
          <cell r="AK119">
            <v>0</v>
          </cell>
        </row>
        <row r="120">
          <cell r="F120">
            <v>0</v>
          </cell>
          <cell r="P120">
            <v>0</v>
          </cell>
          <cell r="S120">
            <v>0</v>
          </cell>
          <cell r="X120">
            <v>0</v>
          </cell>
          <cell r="AA120">
            <v>0</v>
          </cell>
          <cell r="AC120">
            <v>0</v>
          </cell>
          <cell r="AF120">
            <v>0</v>
          </cell>
          <cell r="AG120">
            <v>0</v>
          </cell>
          <cell r="AH120">
            <v>0</v>
          </cell>
          <cell r="AK120">
            <v>0</v>
          </cell>
        </row>
        <row r="121">
          <cell r="F121">
            <v>3500</v>
          </cell>
          <cell r="P121">
            <v>0</v>
          </cell>
          <cell r="S121">
            <v>0</v>
          </cell>
          <cell r="V121">
            <v>0</v>
          </cell>
          <cell r="X121">
            <v>0</v>
          </cell>
          <cell r="AA121">
            <v>0</v>
          </cell>
          <cell r="AC121">
            <v>0</v>
          </cell>
          <cell r="AG121">
            <v>0</v>
          </cell>
          <cell r="AH121">
            <v>0</v>
          </cell>
          <cell r="AK121">
            <v>0</v>
          </cell>
        </row>
        <row r="122">
          <cell r="F122">
            <v>595</v>
          </cell>
          <cell r="AK122">
            <v>595</v>
          </cell>
        </row>
        <row r="123">
          <cell r="S123">
            <v>0</v>
          </cell>
          <cell r="V123">
            <v>0</v>
          </cell>
          <cell r="X123">
            <v>0</v>
          </cell>
          <cell r="AF123">
            <v>0</v>
          </cell>
          <cell r="AK123">
            <v>0</v>
          </cell>
          <cell r="AL123">
            <v>-13345.80312121212</v>
          </cell>
        </row>
        <row r="124">
          <cell r="F124">
            <v>2805</v>
          </cell>
          <cell r="AK124">
            <v>2805</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-13112.934166666666</v>
          </cell>
        </row>
        <row r="127">
          <cell r="F127">
            <v>0</v>
          </cell>
          <cell r="AK127">
            <v>0</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V129">
            <v>0</v>
          </cell>
          <cell r="W129">
            <v>0</v>
          </cell>
          <cell r="X129">
            <v>0</v>
          </cell>
          <cell r="Y129">
            <v>0</v>
          </cell>
          <cell r="Z129">
            <v>0</v>
          </cell>
          <cell r="AA129">
            <v>0</v>
          </cell>
          <cell r="AB129">
            <v>0</v>
          </cell>
          <cell r="AC129">
            <v>0</v>
          </cell>
          <cell r="AD129">
            <v>0</v>
          </cell>
          <cell r="AE129">
            <v>0</v>
          </cell>
          <cell r="AF129">
            <v>0.29999999999998295</v>
          </cell>
          <cell r="AG129">
            <v>0</v>
          </cell>
          <cell r="AH129">
            <v>83.299999999999983</v>
          </cell>
          <cell r="AK129">
            <v>5606.7</v>
          </cell>
          <cell r="AL129">
            <v>5888.0262938881679</v>
          </cell>
          <cell r="AM129">
            <v>-16998.709324191197</v>
          </cell>
        </row>
        <row r="130">
          <cell r="AK130">
            <v>-7506.2341666666662</v>
          </cell>
          <cell r="AL130">
            <v>5716.7</v>
          </cell>
        </row>
        <row r="131">
          <cell r="AK131">
            <v>-7506.2341666666662</v>
          </cell>
          <cell r="AO131">
            <v>0</v>
          </cell>
        </row>
        <row r="132">
          <cell r="AK132">
            <v>-10723.191666666666</v>
          </cell>
          <cell r="AL132">
            <v>2697.850767888307</v>
          </cell>
          <cell r="AM132">
            <v>-14286.292434554973</v>
          </cell>
        </row>
        <row r="134">
          <cell r="AK134">
            <v>-3216.9574999999995</v>
          </cell>
          <cell r="AM134">
            <v>10073</v>
          </cell>
          <cell r="AO134">
            <v>0</v>
          </cell>
          <cell r="AQ134">
            <v>0</v>
          </cell>
        </row>
        <row r="135">
          <cell r="AK135">
            <v>-16998.709324191197</v>
          </cell>
          <cell r="AO135">
            <v>0</v>
          </cell>
        </row>
        <row r="136">
          <cell r="AK136">
            <v>6.38</v>
          </cell>
          <cell r="AO136" t="e">
            <v>#DIV/0!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2">
          <cell r="AJ142">
            <v>0</v>
          </cell>
          <cell r="AK142">
            <v>8.07</v>
          </cell>
          <cell r="AO142" t="e">
            <v>#DIV/0!</v>
          </cell>
        </row>
        <row r="143">
          <cell r="AK143">
            <v>8.3699999999999992</v>
          </cell>
          <cell r="AL143">
            <v>37810</v>
          </cell>
          <cell r="AO143" t="e">
            <v>#DIV/0!</v>
          </cell>
        </row>
        <row r="145">
          <cell r="AJ145">
            <v>300</v>
          </cell>
          <cell r="AK145">
            <v>7.68</v>
          </cell>
          <cell r="AO145" t="e">
            <v>#DIV/0!</v>
          </cell>
        </row>
        <row r="146">
          <cell r="AK146">
            <v>33098</v>
          </cell>
          <cell r="AL146">
            <v>33098</v>
          </cell>
          <cell r="AM146">
            <v>-27071.709324191197</v>
          </cell>
        </row>
        <row r="147">
          <cell r="S147">
            <v>0</v>
          </cell>
          <cell r="AK147">
            <v>865.25</v>
          </cell>
        </row>
        <row r="149">
          <cell r="AJ149">
            <v>0</v>
          </cell>
          <cell r="AK149">
            <v>8009.5714285714284</v>
          </cell>
          <cell r="AL149">
            <v>-30400.149232111693</v>
          </cell>
          <cell r="AM149">
            <v>-23080.292434554973</v>
          </cell>
          <cell r="AO149">
            <v>0</v>
          </cell>
        </row>
        <row r="150">
          <cell r="S150">
            <v>0</v>
          </cell>
          <cell r="AK150">
            <v>865.25</v>
          </cell>
        </row>
        <row r="151">
          <cell r="AK151">
            <v>47883</v>
          </cell>
          <cell r="AL151">
            <v>37810</v>
          </cell>
          <cell r="AM151">
            <v>10073</v>
          </cell>
        </row>
        <row r="152">
          <cell r="AK152">
            <v>41892</v>
          </cell>
          <cell r="AL152">
            <v>33098</v>
          </cell>
          <cell r="AM152">
            <v>8794</v>
          </cell>
          <cell r="AO152">
            <v>0</v>
          </cell>
          <cell r="AP152">
            <v>4992</v>
          </cell>
          <cell r="AQ152">
            <v>4153.252222919521</v>
          </cell>
          <cell r="AR152">
            <v>9754.6660308805876</v>
          </cell>
        </row>
        <row r="153">
          <cell r="AK153">
            <v>0</v>
          </cell>
          <cell r="AL153">
            <v>18.399999999999999</v>
          </cell>
          <cell r="AM153">
            <v>-62.8</v>
          </cell>
        </row>
        <row r="154">
          <cell r="AK154">
            <v>41892</v>
          </cell>
          <cell r="AL154">
            <v>33098</v>
          </cell>
          <cell r="AM154">
            <v>8794</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14.976636652504762</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0</v>
          </cell>
          <cell r="P160">
            <v>0</v>
          </cell>
          <cell r="S160">
            <v>0</v>
          </cell>
          <cell r="V160">
            <v>0</v>
          </cell>
          <cell r="X160">
            <v>0</v>
          </cell>
          <cell r="AA160">
            <v>0</v>
          </cell>
          <cell r="AC160">
            <v>0</v>
          </cell>
          <cell r="AF160">
            <v>125</v>
          </cell>
          <cell r="AG160">
            <v>125</v>
          </cell>
          <cell r="AH160">
            <v>0</v>
          </cell>
          <cell r="AI160">
            <v>210</v>
          </cell>
          <cell r="AK160">
            <v>0</v>
          </cell>
        </row>
        <row r="161">
          <cell r="F161">
            <v>204</v>
          </cell>
          <cell r="P161">
            <v>744.6</v>
          </cell>
          <cell r="S161">
            <v>1219.75</v>
          </cell>
          <cell r="V161">
            <v>1070</v>
          </cell>
          <cell r="X161">
            <v>1767.1499999999999</v>
          </cell>
          <cell r="AA161">
            <v>1777</v>
          </cell>
          <cell r="AB161">
            <v>9</v>
          </cell>
          <cell r="AC161">
            <v>768.7</v>
          </cell>
          <cell r="AF161">
            <v>899</v>
          </cell>
          <cell r="AG161">
            <v>899</v>
          </cell>
          <cell r="AH161">
            <v>0</v>
          </cell>
          <cell r="AK161">
            <v>5603.2</v>
          </cell>
        </row>
        <row r="162">
          <cell r="F162">
            <v>204</v>
          </cell>
          <cell r="P162">
            <v>497.6</v>
          </cell>
          <cell r="S162">
            <v>916.75</v>
          </cell>
          <cell r="V162">
            <v>1070</v>
          </cell>
          <cell r="X162">
            <v>1694.1499999999999</v>
          </cell>
          <cell r="AA162">
            <v>1639</v>
          </cell>
          <cell r="AF162">
            <v>242</v>
          </cell>
          <cell r="AG162">
            <v>242</v>
          </cell>
          <cell r="AH162">
            <v>0</v>
          </cell>
          <cell r="AK162">
            <v>3312.5</v>
          </cell>
        </row>
        <row r="163">
          <cell r="F163">
            <v>204</v>
          </cell>
          <cell r="P163">
            <v>247</v>
          </cell>
          <cell r="S163">
            <v>303</v>
          </cell>
          <cell r="V163">
            <v>0</v>
          </cell>
          <cell r="X163">
            <v>73</v>
          </cell>
          <cell r="AA163">
            <v>138</v>
          </cell>
          <cell r="AC163">
            <v>87</v>
          </cell>
          <cell r="AF163">
            <v>99</v>
          </cell>
          <cell r="AG163">
            <v>99</v>
          </cell>
          <cell r="AH163">
            <v>0</v>
          </cell>
          <cell r="AK163">
            <v>1013</v>
          </cell>
        </row>
        <row r="164">
          <cell r="P164">
            <v>100</v>
          </cell>
          <cell r="S164">
            <v>107</v>
          </cell>
          <cell r="V164">
            <v>0</v>
          </cell>
          <cell r="X164">
            <v>54</v>
          </cell>
          <cell r="AA164">
            <v>12</v>
          </cell>
          <cell r="AC164">
            <v>206.81818181818181</v>
          </cell>
          <cell r="AF164">
            <v>92</v>
          </cell>
          <cell r="AG164">
            <v>308.72727272727275</v>
          </cell>
          <cell r="AK164">
            <v>161</v>
          </cell>
        </row>
        <row r="165">
          <cell r="F165">
            <v>260</v>
          </cell>
          <cell r="S165">
            <v>868.81818181818176</v>
          </cell>
          <cell r="X165">
            <v>2450.6363636363635</v>
          </cell>
          <cell r="AC165">
            <v>1157.1818181818182</v>
          </cell>
          <cell r="AK165">
            <v>0</v>
          </cell>
        </row>
        <row r="166">
          <cell r="F166">
            <v>14.170833333333334</v>
          </cell>
          <cell r="S166">
            <v>1487</v>
          </cell>
          <cell r="X166">
            <v>2754</v>
          </cell>
          <cell r="AC166">
            <v>1364</v>
          </cell>
          <cell r="AK166">
            <v>14.170833333333334</v>
          </cell>
        </row>
        <row r="167">
          <cell r="F167">
            <v>60</v>
          </cell>
          <cell r="P167">
            <v>124</v>
          </cell>
          <cell r="S167">
            <v>576.63636363636363</v>
          </cell>
          <cell r="V167">
            <v>458.81818181818181</v>
          </cell>
          <cell r="X167">
            <v>333.90909090909088</v>
          </cell>
          <cell r="AA167">
            <v>216.09090909090909</v>
          </cell>
          <cell r="AC167">
            <v>206.81818181818181</v>
          </cell>
          <cell r="AF167">
            <v>187</v>
          </cell>
          <cell r="AG167">
            <v>187</v>
          </cell>
          <cell r="AK167">
            <v>1241.3636363636363</v>
          </cell>
        </row>
        <row r="168">
          <cell r="F168">
            <v>-255</v>
          </cell>
          <cell r="S168">
            <v>643.11363636363637</v>
          </cell>
          <cell r="V168">
            <v>611.18181818181824</v>
          </cell>
          <cell r="X168">
            <v>1433.2409090909091</v>
          </cell>
          <cell r="AA168">
            <v>1560.909090909091</v>
          </cell>
          <cell r="AC168">
            <v>561.88181818181829</v>
          </cell>
          <cell r="AF168">
            <v>0</v>
          </cell>
          <cell r="AG168">
            <v>0</v>
          </cell>
          <cell r="AH168">
            <v>0</v>
          </cell>
          <cell r="AK168">
            <v>2383.2363636363639</v>
          </cell>
        </row>
        <row r="169">
          <cell r="F169">
            <v>850</v>
          </cell>
          <cell r="G169">
            <v>11562.099999999999</v>
          </cell>
          <cell r="H169">
            <v>0</v>
          </cell>
          <cell r="P169">
            <v>689</v>
          </cell>
          <cell r="Q169">
            <v>0</v>
          </cell>
          <cell r="R169">
            <v>0</v>
          </cell>
          <cell r="S169">
            <v>1219.75</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5038.3999999999996</v>
          </cell>
        </row>
        <row r="170">
          <cell r="F170">
            <v>459</v>
          </cell>
          <cell r="G170">
            <v>11562.099999999999</v>
          </cell>
          <cell r="H170">
            <v>0</v>
          </cell>
          <cell r="P170">
            <v>0</v>
          </cell>
          <cell r="Q170">
            <v>0</v>
          </cell>
          <cell r="R170">
            <v>0</v>
          </cell>
          <cell r="S170">
            <v>0</v>
          </cell>
          <cell r="T170">
            <v>0</v>
          </cell>
          <cell r="U170">
            <v>0</v>
          </cell>
          <cell r="V170">
            <v>0</v>
          </cell>
          <cell r="W170">
            <v>0</v>
          </cell>
          <cell r="X170">
            <v>0</v>
          </cell>
          <cell r="Y170">
            <v>17514.503030303029</v>
          </cell>
          <cell r="Z170">
            <v>0</v>
          </cell>
          <cell r="AA170">
            <v>0</v>
          </cell>
          <cell r="AB170">
            <v>0</v>
          </cell>
          <cell r="AC170">
            <v>0</v>
          </cell>
          <cell r="AD170">
            <v>13622.695151515152</v>
          </cell>
          <cell r="AE170">
            <v>0</v>
          </cell>
          <cell r="AF170">
            <v>400</v>
          </cell>
          <cell r="AG170">
            <v>400</v>
          </cell>
          <cell r="AH170">
            <v>0</v>
          </cell>
          <cell r="AI170">
            <v>118.4</v>
          </cell>
          <cell r="AJ170">
            <v>0</v>
          </cell>
          <cell r="AK170">
            <v>459</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0</v>
          </cell>
          <cell r="AH175">
            <v>157.89272727272737</v>
          </cell>
          <cell r="AJ175">
            <v>0</v>
          </cell>
          <cell r="AK175">
            <v>0</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2805</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2805</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Y178">
            <v>0</v>
          </cell>
          <cell r="Z178">
            <v>0</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Y180">
            <v>0</v>
          </cell>
          <cell r="Z180">
            <v>0</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1">
          <cell r="AO181" t="str">
            <v>ОЧИК.18.02.</v>
          </cell>
        </row>
        <row r="183">
          <cell r="F183">
            <v>11799</v>
          </cell>
          <cell r="P183">
            <v>290.6666666666664</v>
          </cell>
          <cell r="S183">
            <v>1936.4249999999993</v>
          </cell>
          <cell r="V183">
            <v>382.00000000000051</v>
          </cell>
          <cell r="X183">
            <v>497.51666666666711</v>
          </cell>
          <cell r="AA183">
            <v>237.66666666666663</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ТЕЦ-5 ВСЬОГО</v>
          </cell>
          <cell r="Y187" t="str">
            <v>Е/Е</v>
          </cell>
          <cell r="Z187" t="str">
            <v xml:space="preserve"> Т/Е</v>
          </cell>
          <cell r="AA187" t="str">
            <v>ТЕЦ-6 ВСЬОГО</v>
          </cell>
          <cell r="AB187" t="str">
            <v>Е/Е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15.3</v>
          </cell>
          <cell r="V190">
            <v>58.7</v>
          </cell>
          <cell r="X190">
            <v>64.2</v>
          </cell>
          <cell r="AA190">
            <v>55</v>
          </cell>
          <cell r="AC190">
            <v>53.8</v>
          </cell>
          <cell r="AK190">
            <v>133.30000000000001</v>
          </cell>
          <cell r="AO190">
            <v>221.49122807017542</v>
          </cell>
        </row>
        <row r="191">
          <cell r="S191">
            <v>17.600000000000001</v>
          </cell>
          <cell r="V191">
            <v>67.3</v>
          </cell>
          <cell r="X191">
            <v>73.5</v>
          </cell>
          <cell r="AA191">
            <v>63</v>
          </cell>
          <cell r="AC191">
            <v>61.7</v>
          </cell>
          <cell r="AK191">
            <v>152.79999999999998</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192.5</v>
          </cell>
          <cell r="AA193">
            <v>192.5</v>
          </cell>
          <cell r="AC193">
            <v>192.5</v>
          </cell>
          <cell r="AK193">
            <v>192.5</v>
          </cell>
          <cell r="AO193">
            <v>0</v>
          </cell>
        </row>
        <row r="194">
          <cell r="S194">
            <v>2945</v>
          </cell>
          <cell r="V194">
            <v>11300</v>
          </cell>
          <cell r="X194">
            <v>12359</v>
          </cell>
          <cell r="AA194">
            <v>10588</v>
          </cell>
          <cell r="AC194">
            <v>10357</v>
          </cell>
          <cell r="AK194">
            <v>25661</v>
          </cell>
          <cell r="AO194">
            <v>0</v>
          </cell>
        </row>
        <row r="195">
          <cell r="X195">
            <v>82.5</v>
          </cell>
          <cell r="AC195">
            <v>82.5</v>
          </cell>
          <cell r="AK195">
            <v>25661</v>
          </cell>
        </row>
        <row r="196">
          <cell r="V196">
            <v>0</v>
          </cell>
          <cell r="X196">
            <v>0</v>
          </cell>
          <cell r="AA196">
            <v>0</v>
          </cell>
          <cell r="AC196">
            <v>0</v>
          </cell>
          <cell r="AK196">
            <v>0</v>
          </cell>
        </row>
        <row r="197">
          <cell r="S197">
            <v>0</v>
          </cell>
          <cell r="V197">
            <v>0</v>
          </cell>
          <cell r="X197">
            <v>0</v>
          </cell>
          <cell r="AA197">
            <v>0</v>
          </cell>
          <cell r="AC197">
            <v>0</v>
          </cell>
          <cell r="AK197">
            <v>0</v>
          </cell>
        </row>
        <row r="198">
          <cell r="V198">
            <v>82.5</v>
          </cell>
          <cell r="X198">
            <v>82.5</v>
          </cell>
          <cell r="AA198">
            <v>82.5</v>
          </cell>
          <cell r="AC198">
            <v>82.5</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385</v>
          </cell>
          <cell r="Y205">
            <v>48.4</v>
          </cell>
          <cell r="Z205">
            <v>25.6</v>
          </cell>
          <cell r="AA205">
            <v>385</v>
          </cell>
          <cell r="AC205">
            <v>385</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v>0</v>
          </cell>
          <cell r="AJ207">
            <v>0</v>
          </cell>
          <cell r="AK207">
            <v>0</v>
          </cell>
          <cell r="AL207">
            <v>168.32</v>
          </cell>
          <cell r="AM207">
            <v>168.11</v>
          </cell>
          <cell r="AO207">
            <v>41.55</v>
          </cell>
          <cell r="AP207">
            <v>41.55</v>
          </cell>
          <cell r="AQ207">
            <v>41.55</v>
          </cell>
          <cell r="AR207">
            <v>0</v>
          </cell>
        </row>
        <row r="208">
          <cell r="S208">
            <v>17.600000000000001</v>
          </cell>
          <cell r="V208">
            <v>67.3</v>
          </cell>
          <cell r="W208">
            <v>54.6</v>
          </cell>
          <cell r="X208">
            <v>73.5</v>
          </cell>
          <cell r="Y208">
            <v>52.8</v>
          </cell>
          <cell r="Z208">
            <v>20.700000000000003</v>
          </cell>
          <cell r="AA208">
            <v>63</v>
          </cell>
          <cell r="AB208">
            <v>50</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V209">
            <v>11300</v>
          </cell>
          <cell r="W209">
            <v>9168</v>
          </cell>
          <cell r="X209">
            <v>12359</v>
          </cell>
          <cell r="Y209">
            <v>8878</v>
          </cell>
          <cell r="Z209">
            <v>3481</v>
          </cell>
          <cell r="AA209">
            <v>3481</v>
          </cell>
          <cell r="AB209">
            <v>8403</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V210">
            <v>167.9</v>
          </cell>
          <cell r="W210">
            <v>167.91</v>
          </cell>
          <cell r="X210">
            <v>168.15</v>
          </cell>
          <cell r="Y210">
            <v>168.14</v>
          </cell>
          <cell r="Z210">
            <v>168.16</v>
          </cell>
          <cell r="AA210">
            <v>168.06</v>
          </cell>
          <cell r="AB210">
            <v>168.06</v>
          </cell>
          <cell r="AC210">
            <v>167.86</v>
          </cell>
          <cell r="AD210">
            <v>167.86</v>
          </cell>
          <cell r="AE210">
            <v>167.87</v>
          </cell>
          <cell r="AK210">
            <v>167.94</v>
          </cell>
          <cell r="AL210">
            <v>168.01</v>
          </cell>
          <cell r="AM210">
            <v>167.81</v>
          </cell>
          <cell r="AO210">
            <v>41.55</v>
          </cell>
          <cell r="AP210">
            <v>41.55</v>
          </cell>
          <cell r="AQ210">
            <v>41.55</v>
          </cell>
          <cell r="AR210">
            <v>0</v>
          </cell>
        </row>
        <row r="211">
          <cell r="AM211">
            <v>0</v>
          </cell>
          <cell r="AO211">
            <v>52</v>
          </cell>
          <cell r="AP211">
            <v>52</v>
          </cell>
        </row>
        <row r="212">
          <cell r="V212">
            <v>11300</v>
          </cell>
          <cell r="X212">
            <v>12359</v>
          </cell>
          <cell r="AA212">
            <v>10588</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ТЕЦ-5 ВСЬОГО</v>
          </cell>
          <cell r="Y252" t="str">
            <v>Е/Е</v>
          </cell>
          <cell r="Z252" t="str">
            <v xml:space="preserve"> Т/Е</v>
          </cell>
          <cell r="AA252" t="str">
            <v>ТЕЦ-6 ВСЬОГО</v>
          </cell>
          <cell r="AB252" t="str">
            <v>Е/Е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V253">
            <v>2576.1318181818187</v>
          </cell>
          <cell r="X253">
            <v>3133.4075757575761</v>
          </cell>
          <cell r="AA253">
            <v>2709.5690909090908</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v>61359.725952380955</v>
          </cell>
          <cell r="AM255">
            <v>42757.25</v>
          </cell>
        </row>
        <row r="256">
          <cell r="F256">
            <v>9158.2509523809513</v>
          </cell>
          <cell r="G256">
            <v>2560.3625654450261</v>
          </cell>
          <cell r="H256">
            <v>1952.6374345549739</v>
          </cell>
          <cell r="P256">
            <v>475.74999999999989</v>
          </cell>
          <cell r="Q256" t="str">
            <v>ТМ</v>
          </cell>
          <cell r="S256">
            <v>2876.2916666666656</v>
          </cell>
          <cell r="T256">
            <v>1380.5298333333337</v>
          </cell>
          <cell r="U256">
            <v>1269.3118333333332</v>
          </cell>
          <cell r="V256">
            <v>1033.0000000000005</v>
          </cell>
          <cell r="W256">
            <v>1364</v>
          </cell>
          <cell r="X256">
            <v>721.46666666666692</v>
          </cell>
          <cell r="Y256">
            <v>1589</v>
          </cell>
          <cell r="Z256">
            <v>624.33333333333371</v>
          </cell>
          <cell r="AA256">
            <v>624</v>
          </cell>
          <cell r="AB256">
            <v>1140</v>
          </cell>
          <cell r="AC256">
            <v>940.63333333333412</v>
          </cell>
          <cell r="AD256">
            <v>923</v>
          </cell>
          <cell r="AE256">
            <v>374.83333333333388</v>
          </cell>
          <cell r="AF256">
            <v>578.56666666666615</v>
          </cell>
          <cell r="AG256">
            <v>327.53999999999996</v>
          </cell>
          <cell r="AH256">
            <v>207.02666666666664</v>
          </cell>
          <cell r="AI256" t="str">
            <v xml:space="preserve">ДОП.ВИР. </v>
          </cell>
          <cell r="AJ256" t="str">
            <v>ДОП.ВИР. СТ.ОРГ.</v>
          </cell>
          <cell r="AK256">
            <v>45600.045952380948</v>
          </cell>
          <cell r="AL256" t="str">
            <v>АК КЕ ВСЬОГО</v>
          </cell>
          <cell r="AM256">
            <v>14494.392619047618</v>
          </cell>
          <cell r="AO256" t="str">
            <v>СТАНЦІї ЕЛЕКТРО</v>
          </cell>
          <cell r="AP256" t="str">
            <v>СТАНЦІІ ТЕПЛОВІ</v>
          </cell>
          <cell r="AQ256" t="str">
            <v>МЕРЕЖІ ЕЛЕКТРО</v>
          </cell>
          <cell r="AR256" t="str">
            <v>МЕРЕЖІ ТЕПЛОВІ</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J257">
            <v>7599</v>
          </cell>
          <cell r="AK257">
            <v>39848.917619047621</v>
          </cell>
        </row>
        <row r="258">
          <cell r="F258">
            <v>25661</v>
          </cell>
          <cell r="AK258">
            <v>25661</v>
          </cell>
        </row>
        <row r="259">
          <cell r="F259">
            <v>4189</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4189</v>
          </cell>
          <cell r="AM259">
            <v>48748.25</v>
          </cell>
        </row>
        <row r="260">
          <cell r="F260">
            <v>6438.9176190476192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6438.9176190476192</v>
          </cell>
          <cell r="AM260">
            <v>14653.6</v>
          </cell>
        </row>
        <row r="261">
          <cell r="F261">
            <v>290.33333333333331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290.33333333333331</v>
          </cell>
        </row>
        <row r="262">
          <cell r="F262">
            <v>0</v>
          </cell>
          <cell r="AK262">
            <v>0</v>
          </cell>
        </row>
        <row r="263">
          <cell r="F263">
            <v>2162.5842857142857</v>
          </cell>
          <cell r="AK263">
            <v>2162.5842857142857</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486</v>
          </cell>
          <cell r="P266">
            <v>0</v>
          </cell>
          <cell r="S266">
            <v>0</v>
          </cell>
          <cell r="V266">
            <v>0</v>
          </cell>
          <cell r="X266">
            <v>0</v>
          </cell>
          <cell r="AA266">
            <v>0</v>
          </cell>
          <cell r="AC266">
            <v>0</v>
          </cell>
          <cell r="AF266">
            <v>0</v>
          </cell>
          <cell r="AG266">
            <v>0</v>
          </cell>
          <cell r="AH266">
            <v>0</v>
          </cell>
          <cell r="AK266">
            <v>486</v>
          </cell>
        </row>
        <row r="267">
          <cell r="F267">
            <v>3400</v>
          </cell>
          <cell r="AK267">
            <v>3400</v>
          </cell>
        </row>
        <row r="268">
          <cell r="F268">
            <v>160</v>
          </cell>
          <cell r="P268">
            <v>0</v>
          </cell>
          <cell r="S268">
            <v>0</v>
          </cell>
          <cell r="V268">
            <v>0</v>
          </cell>
          <cell r="X268">
            <v>0</v>
          </cell>
          <cell r="AA268">
            <v>18</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I270">
            <v>0</v>
          </cell>
          <cell r="AK270">
            <v>13676.510303030303</v>
          </cell>
        </row>
        <row r="271">
          <cell r="F271">
            <v>553</v>
          </cell>
          <cell r="G271">
            <v>246</v>
          </cell>
          <cell r="H271">
            <v>307</v>
          </cell>
          <cell r="P271">
            <v>871.5200000000001</v>
          </cell>
          <cell r="S271">
            <v>1917.7936363636363</v>
          </cell>
          <cell r="T271">
            <v>656.82706363636362</v>
          </cell>
          <cell r="U271">
            <v>683.33020909090919</v>
          </cell>
          <cell r="V271">
            <v>721.95</v>
          </cell>
          <cell r="W271">
            <v>213</v>
          </cell>
          <cell r="X271">
            <v>745.15</v>
          </cell>
          <cell r="Y271">
            <v>295</v>
          </cell>
          <cell r="Z271">
            <v>116.2409090909091</v>
          </cell>
          <cell r="AA271">
            <v>597.66</v>
          </cell>
          <cell r="AB271">
            <v>303</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I272">
            <v>0</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I273">
            <v>0</v>
          </cell>
          <cell r="AK273">
            <v>5083</v>
          </cell>
        </row>
        <row r="274">
          <cell r="F274">
            <v>163</v>
          </cell>
          <cell r="P274">
            <v>118</v>
          </cell>
          <cell r="Q274">
            <v>0</v>
          </cell>
          <cell r="R274">
            <v>0</v>
          </cell>
          <cell r="S274">
            <v>703</v>
          </cell>
          <cell r="T274">
            <v>636.47477575757569</v>
          </cell>
          <cell r="U274">
            <v>648.29007272727267</v>
          </cell>
          <cell r="V274">
            <v>132</v>
          </cell>
          <cell r="W274">
            <v>0</v>
          </cell>
          <cell r="X274">
            <v>128</v>
          </cell>
          <cell r="Y274">
            <v>779</v>
          </cell>
          <cell r="Z274">
            <v>411.83636363636361</v>
          </cell>
          <cell r="AA274">
            <v>100</v>
          </cell>
          <cell r="AB274">
            <v>9</v>
          </cell>
          <cell r="AC274">
            <v>89</v>
          </cell>
          <cell r="AD274">
            <v>234</v>
          </cell>
          <cell r="AE274">
            <v>160.69515151515154</v>
          </cell>
          <cell r="AF274">
            <v>616</v>
          </cell>
          <cell r="AG274">
            <v>616</v>
          </cell>
          <cell r="AH274">
            <v>0</v>
          </cell>
          <cell r="AI274">
            <v>618</v>
          </cell>
          <cell r="AK274">
            <v>1849</v>
          </cell>
        </row>
        <row r="275">
          <cell r="F275">
            <v>761</v>
          </cell>
          <cell r="G275">
            <v>197</v>
          </cell>
          <cell r="H275">
            <v>307.10000000000002</v>
          </cell>
          <cell r="P275">
            <v>30</v>
          </cell>
          <cell r="S275">
            <v>79</v>
          </cell>
          <cell r="T275">
            <v>622.80810909090906</v>
          </cell>
          <cell r="U275">
            <v>648.29007272727267</v>
          </cell>
          <cell r="V275">
            <v>44</v>
          </cell>
          <cell r="X275">
            <v>69</v>
          </cell>
          <cell r="Y275">
            <v>284</v>
          </cell>
          <cell r="Z275">
            <v>149.83636363636361</v>
          </cell>
          <cell r="AA275">
            <v>47</v>
          </cell>
          <cell r="AC275">
            <v>55</v>
          </cell>
          <cell r="AD275">
            <v>226</v>
          </cell>
          <cell r="AE275">
            <v>155.36181818181819</v>
          </cell>
          <cell r="AF275">
            <v>4</v>
          </cell>
          <cell r="AG275">
            <v>3</v>
          </cell>
          <cell r="AH275">
            <v>0</v>
          </cell>
          <cell r="AI275">
            <v>377</v>
          </cell>
          <cell r="AK275">
            <v>1155</v>
          </cell>
        </row>
        <row r="276">
          <cell r="F276">
            <v>60</v>
          </cell>
          <cell r="P276">
            <v>500</v>
          </cell>
          <cell r="Q276">
            <v>0</v>
          </cell>
          <cell r="R276">
            <v>0</v>
          </cell>
          <cell r="S276">
            <v>430</v>
          </cell>
          <cell r="T276">
            <v>13.666666666666666</v>
          </cell>
          <cell r="U276">
            <v>0</v>
          </cell>
          <cell r="V276">
            <v>100</v>
          </cell>
          <cell r="W276">
            <v>0</v>
          </cell>
          <cell r="X276">
            <v>100</v>
          </cell>
          <cell r="Y276">
            <v>495</v>
          </cell>
          <cell r="Z276">
            <v>262</v>
          </cell>
          <cell r="AA276">
            <v>130</v>
          </cell>
          <cell r="AB276">
            <v>0</v>
          </cell>
          <cell r="AC276">
            <v>130</v>
          </cell>
          <cell r="AD276">
            <v>8</v>
          </cell>
          <cell r="AE276">
            <v>5.3333333333333339</v>
          </cell>
          <cell r="AF276">
            <v>150</v>
          </cell>
          <cell r="AG276">
            <v>150</v>
          </cell>
          <cell r="AH276">
            <v>0.33333333333333331</v>
          </cell>
          <cell r="AI276">
            <v>0</v>
          </cell>
          <cell r="AK276">
            <v>1370</v>
          </cell>
        </row>
        <row r="277">
          <cell r="F277">
            <v>204</v>
          </cell>
          <cell r="P277">
            <v>145</v>
          </cell>
          <cell r="Q277">
            <v>0</v>
          </cell>
          <cell r="R277">
            <v>0</v>
          </cell>
          <cell r="S277">
            <v>145</v>
          </cell>
          <cell r="T277">
            <v>0</v>
          </cell>
          <cell r="U277">
            <v>0</v>
          </cell>
          <cell r="V277">
            <v>66</v>
          </cell>
          <cell r="W277">
            <v>0</v>
          </cell>
          <cell r="X277">
            <v>66</v>
          </cell>
          <cell r="Y277">
            <v>0</v>
          </cell>
          <cell r="Z277">
            <v>0</v>
          </cell>
          <cell r="AA277">
            <v>50</v>
          </cell>
          <cell r="AB277">
            <v>9</v>
          </cell>
          <cell r="AC277">
            <v>50</v>
          </cell>
          <cell r="AD277">
            <v>0</v>
          </cell>
          <cell r="AE277">
            <v>0</v>
          </cell>
          <cell r="AF277">
            <v>99</v>
          </cell>
          <cell r="AG277">
            <v>99</v>
          </cell>
          <cell r="AH277">
            <v>0</v>
          </cell>
          <cell r="AI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I278">
            <v>0</v>
          </cell>
          <cell r="AK278">
            <v>1238.7833333333333</v>
          </cell>
        </row>
        <row r="279">
          <cell r="F279">
            <v>0</v>
          </cell>
          <cell r="P279">
            <v>0</v>
          </cell>
          <cell r="S279">
            <v>0</v>
          </cell>
          <cell r="V279">
            <v>0</v>
          </cell>
          <cell r="X279">
            <v>2.5499999999999998</v>
          </cell>
          <cell r="AA279">
            <v>-300</v>
          </cell>
          <cell r="AC279">
            <v>0</v>
          </cell>
          <cell r="AF279">
            <v>0</v>
          </cell>
          <cell r="AG279">
            <v>0</v>
          </cell>
          <cell r="AH279">
            <v>0</v>
          </cell>
          <cell r="AI279">
            <v>0</v>
          </cell>
          <cell r="AK279">
            <v>2.5499999999999998</v>
          </cell>
        </row>
        <row r="280">
          <cell r="F280">
            <v>6</v>
          </cell>
          <cell r="P280">
            <v>18.416666666666661</v>
          </cell>
          <cell r="S280">
            <v>65</v>
          </cell>
          <cell r="V280">
            <v>0</v>
          </cell>
          <cell r="X280">
            <v>0</v>
          </cell>
          <cell r="AA280">
            <v>0</v>
          </cell>
          <cell r="AC280">
            <v>0</v>
          </cell>
          <cell r="AF280">
            <v>837.81666666666649</v>
          </cell>
          <cell r="AG280">
            <v>338</v>
          </cell>
          <cell r="AH280">
            <v>499.81666666666649</v>
          </cell>
          <cell r="AK280">
            <v>927.23333333333312</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309</v>
          </cell>
        </row>
        <row r="282">
          <cell r="F282">
            <v>8</v>
          </cell>
          <cell r="P282">
            <v>21.666666666666668</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0</v>
          </cell>
          <cell r="AI282">
            <v>241</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I283">
            <v>0</v>
          </cell>
          <cell r="AK283">
            <v>51324.128982683971</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V286">
            <v>-20</v>
          </cell>
          <cell r="X286">
            <v>-91.5</v>
          </cell>
          <cell r="AA286">
            <v>170</v>
          </cell>
          <cell r="AC286">
            <v>99.5</v>
          </cell>
          <cell r="AF286">
            <v>52.299999999999983</v>
          </cell>
          <cell r="AG286">
            <v>-31</v>
          </cell>
          <cell r="AH286">
            <v>83.299999999999983</v>
          </cell>
          <cell r="AI286">
            <v>0</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I287">
            <v>-618</v>
          </cell>
          <cell r="AK287">
            <v>3669.8363636363633</v>
          </cell>
        </row>
        <row r="288">
          <cell r="F288">
            <v>0</v>
          </cell>
          <cell r="P288">
            <v>0</v>
          </cell>
          <cell r="S288">
            <v>0</v>
          </cell>
          <cell r="V288">
            <v>0</v>
          </cell>
          <cell r="X288">
            <v>0</v>
          </cell>
          <cell r="AA288">
            <v>0</v>
          </cell>
          <cell r="AC288">
            <v>0</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283.60000000000002</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I290">
            <v>118.4</v>
          </cell>
          <cell r="AK290">
            <v>5453.0083333333332</v>
          </cell>
        </row>
        <row r="291">
          <cell r="F291">
            <v>11</v>
          </cell>
          <cell r="P291">
            <v>-2.4000000000000057</v>
          </cell>
          <cell r="Q291">
            <v>0</v>
          </cell>
          <cell r="R291">
            <v>0</v>
          </cell>
          <cell r="S291">
            <v>287.66666666666652</v>
          </cell>
          <cell r="T291">
            <v>0</v>
          </cell>
          <cell r="U291">
            <v>0</v>
          </cell>
          <cell r="V291">
            <v>11</v>
          </cell>
          <cell r="W291">
            <v>0</v>
          </cell>
          <cell r="X291">
            <v>23.850000000000005</v>
          </cell>
          <cell r="Y291">
            <v>0</v>
          </cell>
          <cell r="Z291">
            <v>0</v>
          </cell>
          <cell r="AA291">
            <v>201</v>
          </cell>
          <cell r="AB291">
            <v>0</v>
          </cell>
          <cell r="AC291">
            <v>394.98333333333346</v>
          </cell>
          <cell r="AD291">
            <v>0</v>
          </cell>
          <cell r="AE291">
            <v>0</v>
          </cell>
          <cell r="AF291">
            <v>15.25</v>
          </cell>
          <cell r="AG291">
            <v>-162.75</v>
          </cell>
          <cell r="AH291">
            <v>179</v>
          </cell>
          <cell r="AI291">
            <v>0</v>
          </cell>
          <cell r="AK291">
            <v>746.35</v>
          </cell>
        </row>
        <row r="292">
          <cell r="F292">
            <v>1</v>
          </cell>
          <cell r="P292">
            <v>27.766666666666676</v>
          </cell>
          <cell r="S292">
            <v>599.33333333333337</v>
          </cell>
          <cell r="V292">
            <v>85</v>
          </cell>
          <cell r="X292">
            <v>176</v>
          </cell>
          <cell r="AA292">
            <v>84</v>
          </cell>
          <cell r="AC292">
            <v>71.683333333333351</v>
          </cell>
          <cell r="AF292">
            <v>160.59999999999994</v>
          </cell>
          <cell r="AG292">
            <v>150</v>
          </cell>
          <cell r="AH292">
            <v>10.599999999999946</v>
          </cell>
          <cell r="AI292">
            <v>0</v>
          </cell>
          <cell r="AK292">
            <v>1036.3833333333334</v>
          </cell>
        </row>
        <row r="293">
          <cell r="F293">
            <v>2789</v>
          </cell>
          <cell r="P293">
            <v>98.883333333333326</v>
          </cell>
          <cell r="S293">
            <v>231.42499999999998</v>
          </cell>
          <cell r="V293">
            <v>110</v>
          </cell>
          <cell r="X293">
            <v>98.11666666666666</v>
          </cell>
          <cell r="AA293">
            <v>101</v>
          </cell>
          <cell r="AC293">
            <v>63.466666666666669</v>
          </cell>
          <cell r="AF293">
            <v>193.38333333333335</v>
          </cell>
          <cell r="AG293">
            <v>176.29000000000002</v>
          </cell>
          <cell r="AH293">
            <v>17.093333333333334</v>
          </cell>
          <cell r="AI293">
            <v>0</v>
          </cell>
          <cell r="AK293">
            <v>3670.2750000000001</v>
          </cell>
        </row>
        <row r="294">
          <cell r="F294">
            <v>1626</v>
          </cell>
          <cell r="P294">
            <v>0</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0</v>
          </cell>
          <cell r="AG294">
            <v>0</v>
          </cell>
          <cell r="AH294">
            <v>0</v>
          </cell>
          <cell r="AI294">
            <v>165.2</v>
          </cell>
          <cell r="AK294">
            <v>0</v>
          </cell>
        </row>
        <row r="295">
          <cell r="F295">
            <v>11</v>
          </cell>
          <cell r="P295">
            <v>1</v>
          </cell>
          <cell r="S295">
            <v>81</v>
          </cell>
          <cell r="V295">
            <v>-129</v>
          </cell>
          <cell r="X295">
            <v>172</v>
          </cell>
          <cell r="AA295">
            <v>0</v>
          </cell>
          <cell r="AC295">
            <v>261</v>
          </cell>
          <cell r="AF295">
            <v>58</v>
          </cell>
          <cell r="AG295">
            <v>13</v>
          </cell>
          <cell r="AH295">
            <v>0</v>
          </cell>
          <cell r="AI295">
            <v>70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I296">
            <v>36</v>
          </cell>
          <cell r="AK296">
            <v>51324.128982683971</v>
          </cell>
        </row>
        <row r="297">
          <cell r="F297">
            <v>1606</v>
          </cell>
          <cell r="P297">
            <v>91.666666666666671</v>
          </cell>
          <cell r="S297">
            <v>425.33333333333337</v>
          </cell>
          <cell r="X297">
            <v>97.666666666666671</v>
          </cell>
          <cell r="AC297">
            <v>85.333333333333343</v>
          </cell>
          <cell r="AF297">
            <v>226.33333333333331</v>
          </cell>
          <cell r="AG297">
            <v>173</v>
          </cell>
          <cell r="AH297">
            <v>191</v>
          </cell>
          <cell r="AI297">
            <v>59.2</v>
          </cell>
          <cell r="AK297">
            <v>0</v>
          </cell>
        </row>
        <row r="298">
          <cell r="P298">
            <v>0</v>
          </cell>
          <cell r="AF298">
            <v>0</v>
          </cell>
          <cell r="AG298">
            <v>0</v>
          </cell>
          <cell r="AH298">
            <v>0</v>
          </cell>
          <cell r="AI298">
            <v>0</v>
          </cell>
          <cell r="AK298">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I299">
            <v>0</v>
          </cell>
          <cell r="AK299">
            <v>51324.128982683971</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V302">
            <v>0</v>
          </cell>
          <cell r="X302">
            <v>0</v>
          </cell>
          <cell r="AA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2805</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2805</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V325">
            <v>197</v>
          </cell>
          <cell r="X325">
            <v>203</v>
          </cell>
          <cell r="AA325">
            <v>163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584</v>
          </cell>
          <cell r="AM328">
            <v>526</v>
          </cell>
        </row>
        <row r="329">
          <cell r="F329">
            <v>137</v>
          </cell>
          <cell r="P329">
            <v>237</v>
          </cell>
          <cell r="S329">
            <v>515</v>
          </cell>
          <cell r="X329">
            <v>201</v>
          </cell>
          <cell r="AC329">
            <v>161</v>
          </cell>
          <cell r="AF329">
            <v>444</v>
          </cell>
          <cell r="AG329">
            <v>400</v>
          </cell>
          <cell r="AH329">
            <v>44</v>
          </cell>
          <cell r="AI329">
            <v>103</v>
          </cell>
          <cell r="AK329">
            <v>2162.5842857142857</v>
          </cell>
          <cell r="AM329">
            <v>2162.5842857142857</v>
          </cell>
        </row>
        <row r="330">
          <cell r="AJ330">
            <v>36</v>
          </cell>
          <cell r="AK330">
            <v>3500</v>
          </cell>
          <cell r="AM330">
            <v>3500</v>
          </cell>
        </row>
        <row r="331">
          <cell r="AK331">
            <v>0</v>
          </cell>
          <cell r="AM331">
            <v>770.33333333333337</v>
          </cell>
        </row>
        <row r="332">
          <cell r="AJ332">
            <v>36</v>
          </cell>
          <cell r="AK332">
            <v>486</v>
          </cell>
          <cell r="AM332">
            <v>486</v>
          </cell>
        </row>
        <row r="333">
          <cell r="AK333">
            <v>3400</v>
          </cell>
          <cell r="AM333">
            <v>2381.4</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cell r="AM343">
            <v>0</v>
          </cell>
        </row>
        <row r="344">
          <cell r="AK344">
            <v>709</v>
          </cell>
          <cell r="AM344">
            <v>4338</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V348">
            <v>56</v>
          </cell>
          <cell r="X348">
            <v>56</v>
          </cell>
          <cell r="AA348">
            <v>-78.090909090909093</v>
          </cell>
          <cell r="AC348">
            <v>561.88181818181829</v>
          </cell>
          <cell r="AF348">
            <v>470</v>
          </cell>
          <cell r="AG348">
            <v>470</v>
          </cell>
          <cell r="AH348">
            <v>0</v>
          </cell>
          <cell r="AK348">
            <v>1608.8818181818183</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342</v>
          </cell>
          <cell r="AM350">
            <v>342</v>
          </cell>
        </row>
        <row r="351">
          <cell r="AK351">
            <v>160</v>
          </cell>
          <cell r="AM351">
            <v>160</v>
          </cell>
        </row>
        <row r="352">
          <cell r="P352">
            <v>225</v>
          </cell>
          <cell r="S352">
            <v>296</v>
          </cell>
          <cell r="X352">
            <v>56</v>
          </cell>
          <cell r="AC352">
            <v>76.181818181818187</v>
          </cell>
          <cell r="AF352">
            <v>304.27272727272725</v>
          </cell>
          <cell r="AG352">
            <v>291.27272727272725</v>
          </cell>
          <cell r="AH352">
            <v>13</v>
          </cell>
          <cell r="AK352">
            <v>0</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5453.0083333333332</v>
          </cell>
          <cell r="AM354" t="e">
            <v>#REF!</v>
          </cell>
        </row>
        <row r="355">
          <cell r="AK355">
            <v>746.35</v>
          </cell>
          <cell r="AM355">
            <v>83</v>
          </cell>
        </row>
        <row r="356">
          <cell r="AK356">
            <v>1036.3833333333334</v>
          </cell>
          <cell r="AM356">
            <v>0</v>
          </cell>
        </row>
        <row r="357">
          <cell r="AK357">
            <v>3670.2750000000001</v>
          </cell>
          <cell r="AM357">
            <v>0</v>
          </cell>
        </row>
        <row r="358">
          <cell r="F358">
            <v>0</v>
          </cell>
          <cell r="P358">
            <v>0</v>
          </cell>
          <cell r="S358">
            <v>0</v>
          </cell>
          <cell r="T358">
            <v>87.84</v>
          </cell>
          <cell r="U358">
            <v>461.15999999999997</v>
          </cell>
          <cell r="V358">
            <v>471</v>
          </cell>
          <cell r="W358">
            <v>447</v>
          </cell>
          <cell r="X358">
            <v>491.83333333333337</v>
          </cell>
          <cell r="Y358">
            <v>359</v>
          </cell>
          <cell r="Z358">
            <v>141.33333333333337</v>
          </cell>
          <cell r="AA358">
            <v>273</v>
          </cell>
          <cell r="AB358">
            <v>455</v>
          </cell>
          <cell r="AC358">
            <v>176.5</v>
          </cell>
          <cell r="AD358">
            <v>289</v>
          </cell>
          <cell r="AE358">
            <v>117</v>
          </cell>
          <cell r="AF358">
            <v>383</v>
          </cell>
          <cell r="AG358">
            <v>383</v>
          </cell>
          <cell r="AH358">
            <v>0</v>
          </cell>
          <cell r="AJ358">
            <v>-2491</v>
          </cell>
          <cell r="AK358">
            <v>1051.3333333333335</v>
          </cell>
          <cell r="AM358">
            <v>668.33333333333337</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V384">
            <v>182</v>
          </cell>
          <cell r="W384">
            <v>148</v>
          </cell>
          <cell r="X384">
            <v>182</v>
          </cell>
          <cell r="Y384">
            <v>131</v>
          </cell>
          <cell r="Z384">
            <v>130</v>
          </cell>
          <cell r="AA384">
            <v>323.66666666666674</v>
          </cell>
          <cell r="AB384">
            <v>257</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V385">
            <v>0</v>
          </cell>
          <cell r="W385">
            <v>0</v>
          </cell>
          <cell r="X385">
            <v>0</v>
          </cell>
          <cell r="Y385">
            <v>0</v>
          </cell>
          <cell r="AA385">
            <v>3.6666666666666665</v>
          </cell>
          <cell r="AB385">
            <v>3</v>
          </cell>
          <cell r="AC385">
            <v>3.6666666666666665</v>
          </cell>
          <cell r="AD385">
            <v>3</v>
          </cell>
          <cell r="AK385">
            <v>46</v>
          </cell>
          <cell r="AL385">
            <v>24</v>
          </cell>
        </row>
        <row r="386">
          <cell r="F386">
            <v>0</v>
          </cell>
          <cell r="G386">
            <v>0</v>
          </cell>
          <cell r="H386">
            <v>91</v>
          </cell>
          <cell r="P386">
            <v>0.66666666666666663</v>
          </cell>
          <cell r="S386">
            <v>14.333333333333332</v>
          </cell>
          <cell r="V386">
            <v>146.66666666666666</v>
          </cell>
          <cell r="W386">
            <v>119</v>
          </cell>
          <cell r="X386">
            <v>146.66666666666666</v>
          </cell>
          <cell r="Y386">
            <v>105</v>
          </cell>
          <cell r="Z386">
            <v>120</v>
          </cell>
          <cell r="AA386">
            <v>280.66666666666669</v>
          </cell>
          <cell r="AB386">
            <v>223</v>
          </cell>
          <cell r="AC386">
            <v>280.66666666666669</v>
          </cell>
          <cell r="AD386">
            <v>200</v>
          </cell>
          <cell r="AE386">
            <v>191</v>
          </cell>
          <cell r="AK386">
            <v>428</v>
          </cell>
          <cell r="AL386">
            <v>305.66666666666669</v>
          </cell>
          <cell r="AM386">
            <v>429.33333333333331</v>
          </cell>
        </row>
        <row r="387">
          <cell r="F387">
            <v>0</v>
          </cell>
          <cell r="G387">
            <v>0</v>
          </cell>
          <cell r="P387">
            <v>2</v>
          </cell>
          <cell r="V387">
            <v>0</v>
          </cell>
          <cell r="W387">
            <v>0</v>
          </cell>
          <cell r="X387">
            <v>0</v>
          </cell>
          <cell r="Y387">
            <v>0</v>
          </cell>
          <cell r="AA387">
            <v>25</v>
          </cell>
          <cell r="AB387">
            <v>20</v>
          </cell>
          <cell r="AC387">
            <v>25</v>
          </cell>
          <cell r="AD387">
            <v>18</v>
          </cell>
          <cell r="AK387">
            <v>33.666666666666671</v>
          </cell>
          <cell r="AL387">
            <v>23</v>
          </cell>
        </row>
        <row r="388">
          <cell r="F388">
            <v>0</v>
          </cell>
          <cell r="G388">
            <v>0</v>
          </cell>
          <cell r="P388">
            <v>0</v>
          </cell>
          <cell r="V388">
            <v>25.333333333333332</v>
          </cell>
          <cell r="W388">
            <v>21</v>
          </cell>
          <cell r="X388">
            <v>25.333333333333332</v>
          </cell>
          <cell r="Y388">
            <v>18</v>
          </cell>
          <cell r="AA388">
            <v>0.66666666666666663</v>
          </cell>
          <cell r="AB388">
            <v>1</v>
          </cell>
          <cell r="AC388">
            <v>0.66666666666666663</v>
          </cell>
          <cell r="AD388">
            <v>0</v>
          </cell>
          <cell r="AK388">
            <v>26</v>
          </cell>
          <cell r="AL388">
            <v>18</v>
          </cell>
        </row>
        <row r="389">
          <cell r="F389">
            <v>120.63333333333333</v>
          </cell>
          <cell r="G389">
            <v>76</v>
          </cell>
          <cell r="P389">
            <v>0</v>
          </cell>
          <cell r="V389">
            <v>0</v>
          </cell>
          <cell r="W389">
            <v>0</v>
          </cell>
          <cell r="X389">
            <v>0</v>
          </cell>
          <cell r="Y389">
            <v>0</v>
          </cell>
          <cell r="AA389">
            <v>0</v>
          </cell>
          <cell r="AB389">
            <v>0</v>
          </cell>
          <cell r="AC389">
            <v>0</v>
          </cell>
          <cell r="AD389">
            <v>0</v>
          </cell>
          <cell r="AK389">
            <v>120.63333333333333</v>
          </cell>
          <cell r="AL389">
            <v>78</v>
          </cell>
        </row>
        <row r="390">
          <cell r="F390">
            <v>8.6666666666666661</v>
          </cell>
          <cell r="G390">
            <v>5</v>
          </cell>
          <cell r="P390">
            <v>0</v>
          </cell>
          <cell r="V390">
            <v>0</v>
          </cell>
          <cell r="W390">
            <v>0</v>
          </cell>
          <cell r="X390">
            <v>0</v>
          </cell>
          <cell r="Y390">
            <v>0</v>
          </cell>
          <cell r="AA390">
            <v>0</v>
          </cell>
          <cell r="AB390">
            <v>0</v>
          </cell>
          <cell r="AC390">
            <v>0</v>
          </cell>
          <cell r="AD390">
            <v>0</v>
          </cell>
          <cell r="AK390">
            <v>8.6666666666666661</v>
          </cell>
          <cell r="AL390">
            <v>0</v>
          </cell>
        </row>
        <row r="391">
          <cell r="F391">
            <v>0</v>
          </cell>
          <cell r="G391">
            <v>0</v>
          </cell>
          <cell r="P391">
            <v>5.333333333333333</v>
          </cell>
          <cell r="V391">
            <v>0</v>
          </cell>
          <cell r="W391">
            <v>0</v>
          </cell>
          <cell r="X391">
            <v>0</v>
          </cell>
          <cell r="Y391">
            <v>0</v>
          </cell>
          <cell r="AA391">
            <v>0</v>
          </cell>
          <cell r="AB391">
            <v>0</v>
          </cell>
          <cell r="AC391">
            <v>0</v>
          </cell>
          <cell r="AD391">
            <v>0</v>
          </cell>
          <cell r="AK391">
            <v>22</v>
          </cell>
          <cell r="AL391">
            <v>15.333333333333332</v>
          </cell>
        </row>
        <row r="392">
          <cell r="F392">
            <v>5.333333333333333</v>
          </cell>
          <cell r="G392">
            <v>3</v>
          </cell>
          <cell r="P392">
            <v>0</v>
          </cell>
          <cell r="V392">
            <v>0</v>
          </cell>
          <cell r="W392">
            <v>0</v>
          </cell>
          <cell r="X392">
            <v>0</v>
          </cell>
          <cell r="Y392">
            <v>0</v>
          </cell>
          <cell r="AA392">
            <v>0</v>
          </cell>
          <cell r="AB392">
            <v>0</v>
          </cell>
          <cell r="AC392">
            <v>0</v>
          </cell>
          <cell r="AD392">
            <v>0</v>
          </cell>
          <cell r="AK392">
            <v>5.333333333333333</v>
          </cell>
          <cell r="AL392">
            <v>3</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10</v>
          </cell>
          <cell r="Y394">
            <v>7</v>
          </cell>
          <cell r="AA394">
            <v>13.666666666666666</v>
          </cell>
          <cell r="AB394">
            <v>11</v>
          </cell>
          <cell r="AC394">
            <v>13.666666666666666</v>
          </cell>
          <cell r="AD394">
            <v>10</v>
          </cell>
          <cell r="AK394">
            <v>26</v>
          </cell>
          <cell r="AL394">
            <v>19</v>
          </cell>
        </row>
        <row r="395">
          <cell r="F395">
            <v>0</v>
          </cell>
          <cell r="G395">
            <v>0</v>
          </cell>
          <cell r="P395">
            <v>0</v>
          </cell>
          <cell r="V395">
            <v>0</v>
          </cell>
          <cell r="W395">
            <v>0</v>
          </cell>
          <cell r="X395">
            <v>0</v>
          </cell>
          <cell r="Y395">
            <v>0</v>
          </cell>
          <cell r="AA395">
            <v>0</v>
          </cell>
          <cell r="AB395">
            <v>0</v>
          </cell>
          <cell r="AC395">
            <v>0</v>
          </cell>
          <cell r="AD395">
            <v>0</v>
          </cell>
          <cell r="AK395">
            <v>0</v>
          </cell>
          <cell r="AL395">
            <v>4.333333333333333</v>
          </cell>
        </row>
        <row r="396">
          <cell r="F396">
            <v>1.1666666666666667</v>
          </cell>
          <cell r="G396">
            <v>1</v>
          </cell>
          <cell r="P396">
            <v>20.5</v>
          </cell>
          <cell r="V396">
            <v>522.33333333333337</v>
          </cell>
          <cell r="W396">
            <v>424</v>
          </cell>
          <cell r="X396">
            <v>522.33333333333337</v>
          </cell>
          <cell r="Y396">
            <v>375</v>
          </cell>
          <cell r="AA396">
            <v>43</v>
          </cell>
          <cell r="AB396">
            <v>34</v>
          </cell>
          <cell r="AC396">
            <v>43</v>
          </cell>
          <cell r="AD396">
            <v>31</v>
          </cell>
          <cell r="AK396">
            <v>587.33333333333337</v>
          </cell>
          <cell r="AL396">
            <v>427.5</v>
          </cell>
          <cell r="AM396">
            <v>427.83333333333337</v>
          </cell>
        </row>
        <row r="397">
          <cell r="F397">
            <v>0</v>
          </cell>
          <cell r="G397">
            <v>0</v>
          </cell>
          <cell r="P397">
            <v>0</v>
          </cell>
          <cell r="V397">
            <v>0</v>
          </cell>
          <cell r="W397">
            <v>0</v>
          </cell>
          <cell r="X397">
            <v>0</v>
          </cell>
          <cell r="Y397">
            <v>0</v>
          </cell>
          <cell r="AA397">
            <v>0</v>
          </cell>
          <cell r="AB397">
            <v>0</v>
          </cell>
          <cell r="AC397">
            <v>0</v>
          </cell>
          <cell r="AD397">
            <v>0</v>
          </cell>
          <cell r="AK397">
            <v>0</v>
          </cell>
          <cell r="AL397">
            <v>0</v>
          </cell>
        </row>
        <row r="398">
          <cell r="F398">
            <v>0</v>
          </cell>
          <cell r="G398">
            <v>0</v>
          </cell>
          <cell r="P398">
            <v>0</v>
          </cell>
          <cell r="V398">
            <v>480.66666666666669</v>
          </cell>
          <cell r="W398">
            <v>390</v>
          </cell>
          <cell r="X398">
            <v>480.66666666666669</v>
          </cell>
          <cell r="Y398">
            <v>345</v>
          </cell>
          <cell r="AA398">
            <v>11</v>
          </cell>
          <cell r="AB398">
            <v>9</v>
          </cell>
          <cell r="AC398">
            <v>11</v>
          </cell>
          <cell r="AD398">
            <v>8</v>
          </cell>
          <cell r="AK398">
            <v>491.66666666666669</v>
          </cell>
          <cell r="AL398">
            <v>353</v>
          </cell>
          <cell r="AM398">
            <v>388.83333333333337</v>
          </cell>
        </row>
        <row r="399">
          <cell r="F399">
            <v>0</v>
          </cell>
          <cell r="G399">
            <v>0</v>
          </cell>
          <cell r="P399">
            <v>0</v>
          </cell>
          <cell r="V399">
            <v>0</v>
          </cell>
          <cell r="W399">
            <v>0</v>
          </cell>
          <cell r="X399">
            <v>0</v>
          </cell>
          <cell r="Y399">
            <v>0</v>
          </cell>
          <cell r="AA399">
            <v>0</v>
          </cell>
          <cell r="AB399">
            <v>0</v>
          </cell>
          <cell r="AC399">
            <v>0</v>
          </cell>
          <cell r="AD399">
            <v>0</v>
          </cell>
          <cell r="AK399">
            <v>0</v>
          </cell>
          <cell r="AL399">
            <v>0</v>
          </cell>
        </row>
        <row r="400">
          <cell r="F400">
            <v>1.1666666666666667</v>
          </cell>
          <cell r="G400">
            <v>1</v>
          </cell>
          <cell r="P400">
            <v>15.833333333333334</v>
          </cell>
          <cell r="V400">
            <v>41.666666666666664</v>
          </cell>
          <cell r="W400">
            <v>34</v>
          </cell>
          <cell r="X400">
            <v>41.666666666666664</v>
          </cell>
          <cell r="Y400">
            <v>30</v>
          </cell>
          <cell r="AA400">
            <v>32</v>
          </cell>
          <cell r="AB400">
            <v>25</v>
          </cell>
          <cell r="AC400">
            <v>32</v>
          </cell>
          <cell r="AD400">
            <v>23</v>
          </cell>
          <cell r="AK400">
            <v>91</v>
          </cell>
          <cell r="AL400">
            <v>74.833333333333343</v>
          </cell>
        </row>
        <row r="401">
          <cell r="F401">
            <v>0</v>
          </cell>
          <cell r="G401">
            <v>0</v>
          </cell>
          <cell r="P401">
            <v>4.666666666666667</v>
          </cell>
          <cell r="V401">
            <v>0</v>
          </cell>
          <cell r="W401">
            <v>0</v>
          </cell>
          <cell r="X401">
            <v>0</v>
          </cell>
          <cell r="Y401">
            <v>0</v>
          </cell>
          <cell r="AA401">
            <v>0</v>
          </cell>
          <cell r="AB401">
            <v>0</v>
          </cell>
          <cell r="AC401">
            <v>0</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67.833333333333343</v>
          </cell>
        </row>
        <row r="403">
          <cell r="F403">
            <v>10</v>
          </cell>
          <cell r="G403">
            <v>6</v>
          </cell>
          <cell r="P403">
            <v>39</v>
          </cell>
          <cell r="V403">
            <v>0</v>
          </cell>
          <cell r="W403">
            <v>0</v>
          </cell>
          <cell r="X403">
            <v>0</v>
          </cell>
          <cell r="Y403">
            <v>0</v>
          </cell>
          <cell r="AA403">
            <v>0</v>
          </cell>
          <cell r="AB403">
            <v>0</v>
          </cell>
          <cell r="AC403">
            <v>0</v>
          </cell>
          <cell r="AD403">
            <v>0</v>
          </cell>
          <cell r="AK403">
            <v>49</v>
          </cell>
          <cell r="AL403">
            <v>45</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4.3333333333333339</v>
          </cell>
        </row>
        <row r="407">
          <cell r="F407">
            <v>206.33333333333329</v>
          </cell>
          <cell r="G407">
            <v>131</v>
          </cell>
          <cell r="H407">
            <v>130</v>
          </cell>
          <cell r="P407">
            <v>50.166666666666671</v>
          </cell>
          <cell r="S407">
            <v>50.166666666666671</v>
          </cell>
          <cell r="V407">
            <v>37.833333333333343</v>
          </cell>
          <cell r="W407">
            <v>31</v>
          </cell>
          <cell r="X407">
            <v>37.833333333333343</v>
          </cell>
          <cell r="Y407">
            <v>27</v>
          </cell>
          <cell r="AA407">
            <v>26.000000000000004</v>
          </cell>
          <cell r="AB407">
            <v>21</v>
          </cell>
          <cell r="AC407">
            <v>26.000000000000004</v>
          </cell>
          <cell r="AD407">
            <v>18</v>
          </cell>
          <cell r="AK407">
            <v>1965.0000000000002</v>
          </cell>
          <cell r="AL407">
            <v>481.16666666666663</v>
          </cell>
          <cell r="AM407">
            <v>481.16666666666663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P410">
            <v>0</v>
          </cell>
          <cell r="V410">
            <v>0</v>
          </cell>
          <cell r="W410">
            <v>0</v>
          </cell>
          <cell r="X410">
            <v>0</v>
          </cell>
          <cell r="Y410">
            <v>0</v>
          </cell>
          <cell r="AA410">
            <v>0</v>
          </cell>
          <cell r="AB410">
            <v>0</v>
          </cell>
          <cell r="AC410">
            <v>0</v>
          </cell>
          <cell r="AD410">
            <v>0</v>
          </cell>
          <cell r="AK410">
            <v>0</v>
          </cell>
          <cell r="AL410">
            <v>0</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3</v>
          </cell>
          <cell r="Y413">
            <v>2</v>
          </cell>
          <cell r="AA413">
            <v>3</v>
          </cell>
          <cell r="AB413">
            <v>2</v>
          </cell>
          <cell r="AC413">
            <v>3</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4.5</v>
          </cell>
          <cell r="Y416">
            <v>3</v>
          </cell>
          <cell r="AA416">
            <v>1.3333333333333333</v>
          </cell>
          <cell r="AB416">
            <v>1</v>
          </cell>
          <cell r="AC416">
            <v>1.3333333333333333</v>
          </cell>
          <cell r="AD416">
            <v>1</v>
          </cell>
          <cell r="AK416">
            <v>28.5</v>
          </cell>
          <cell r="AL416">
            <v>26.5</v>
          </cell>
        </row>
        <row r="417">
          <cell r="F417">
            <v>0</v>
          </cell>
          <cell r="G417">
            <v>0</v>
          </cell>
          <cell r="P417">
            <v>1.3333333333333333</v>
          </cell>
          <cell r="V417">
            <v>0</v>
          </cell>
          <cell r="W417">
            <v>0</v>
          </cell>
          <cell r="X417">
            <v>0</v>
          </cell>
          <cell r="Y417">
            <v>0</v>
          </cell>
          <cell r="AA417">
            <v>1.6666666666666667</v>
          </cell>
          <cell r="AB417">
            <v>1</v>
          </cell>
          <cell r="AC417">
            <v>1.6666666666666667</v>
          </cell>
          <cell r="AD417">
            <v>1</v>
          </cell>
          <cell r="AK417">
            <v>69</v>
          </cell>
          <cell r="AL417">
            <v>52.333333333333336</v>
          </cell>
        </row>
        <row r="418">
          <cell r="F418">
            <v>177</v>
          </cell>
          <cell r="G418">
            <v>112</v>
          </cell>
          <cell r="P418">
            <v>0</v>
          </cell>
          <cell r="V418">
            <v>0</v>
          </cell>
          <cell r="W418">
            <v>0</v>
          </cell>
          <cell r="X418">
            <v>0</v>
          </cell>
          <cell r="Y418">
            <v>0</v>
          </cell>
          <cell r="AA418">
            <v>0</v>
          </cell>
          <cell r="AB418">
            <v>0</v>
          </cell>
          <cell r="AC418">
            <v>0</v>
          </cell>
          <cell r="AD418">
            <v>0</v>
          </cell>
          <cell r="AK418">
            <v>177</v>
          </cell>
          <cell r="AL418">
            <v>112</v>
          </cell>
        </row>
        <row r="419">
          <cell r="F419">
            <v>0</v>
          </cell>
          <cell r="G419">
            <v>0</v>
          </cell>
          <cell r="P419">
            <v>0</v>
          </cell>
          <cell r="V419">
            <v>10</v>
          </cell>
          <cell r="W419">
            <v>8</v>
          </cell>
          <cell r="X419">
            <v>10</v>
          </cell>
          <cell r="Y419">
            <v>7</v>
          </cell>
          <cell r="AA419">
            <v>7.666666666666667</v>
          </cell>
          <cell r="AB419">
            <v>6</v>
          </cell>
          <cell r="AC419">
            <v>7.666666666666667</v>
          </cell>
          <cell r="AD419">
            <v>5</v>
          </cell>
          <cell r="AK419">
            <v>17.666666666666668</v>
          </cell>
          <cell r="AL419">
            <v>12</v>
          </cell>
        </row>
        <row r="420">
          <cell r="F420">
            <v>0.66666666666666663</v>
          </cell>
          <cell r="G420">
            <v>0</v>
          </cell>
          <cell r="P420">
            <v>2</v>
          </cell>
          <cell r="V420">
            <v>1.3333333333333333</v>
          </cell>
          <cell r="W420">
            <v>1</v>
          </cell>
          <cell r="X420">
            <v>1.3333333333333333</v>
          </cell>
          <cell r="Y420">
            <v>1</v>
          </cell>
          <cell r="AA420">
            <v>1</v>
          </cell>
          <cell r="AB420">
            <v>1</v>
          </cell>
          <cell r="AC420">
            <v>1</v>
          </cell>
          <cell r="AD420">
            <v>1</v>
          </cell>
          <cell r="AK420">
            <v>6</v>
          </cell>
          <cell r="AL420">
            <v>4</v>
          </cell>
        </row>
        <row r="421">
          <cell r="F421">
            <v>2.6666666666666665</v>
          </cell>
          <cell r="G421">
            <v>2</v>
          </cell>
          <cell r="P421">
            <v>0.33333333333333331</v>
          </cell>
          <cell r="V421">
            <v>1</v>
          </cell>
          <cell r="W421">
            <v>1</v>
          </cell>
          <cell r="X421">
            <v>1</v>
          </cell>
          <cell r="Y421">
            <v>1</v>
          </cell>
          <cell r="AA421">
            <v>0.66666666666666663</v>
          </cell>
          <cell r="AB421">
            <v>1</v>
          </cell>
          <cell r="AC421">
            <v>0.66666666666666663</v>
          </cell>
          <cell r="AD421">
            <v>0</v>
          </cell>
          <cell r="AK421">
            <v>9.3333333333333339</v>
          </cell>
          <cell r="AL421">
            <v>5.333333333333333</v>
          </cell>
        </row>
        <row r="422">
          <cell r="F422">
            <v>0</v>
          </cell>
          <cell r="G422">
            <v>0</v>
          </cell>
          <cell r="P422">
            <v>2.3333333333333335</v>
          </cell>
          <cell r="V422">
            <v>6</v>
          </cell>
          <cell r="W422">
            <v>5</v>
          </cell>
          <cell r="X422">
            <v>6</v>
          </cell>
          <cell r="Y422">
            <v>4</v>
          </cell>
          <cell r="AA422">
            <v>5</v>
          </cell>
          <cell r="AB422">
            <v>4</v>
          </cell>
          <cell r="AC422">
            <v>5</v>
          </cell>
          <cell r="AD422">
            <v>4</v>
          </cell>
          <cell r="AK422">
            <v>13.333333333333334</v>
          </cell>
          <cell r="AL422">
            <v>10.333333333333334</v>
          </cell>
        </row>
        <row r="423">
          <cell r="F423">
            <v>0</v>
          </cell>
          <cell r="G423">
            <v>0</v>
          </cell>
          <cell r="P423">
            <v>0</v>
          </cell>
          <cell r="V423">
            <v>0</v>
          </cell>
          <cell r="W423">
            <v>0</v>
          </cell>
          <cell r="X423">
            <v>0</v>
          </cell>
          <cell r="Y423">
            <v>0</v>
          </cell>
          <cell r="AA423">
            <v>0</v>
          </cell>
          <cell r="AB423">
            <v>0</v>
          </cell>
          <cell r="AC423">
            <v>0</v>
          </cell>
          <cell r="AD423">
            <v>0</v>
          </cell>
          <cell r="AK423">
            <v>0</v>
          </cell>
          <cell r="AL423">
            <v>0</v>
          </cell>
        </row>
        <row r="424">
          <cell r="F424">
            <v>0</v>
          </cell>
          <cell r="G424">
            <v>0</v>
          </cell>
          <cell r="P424">
            <v>0</v>
          </cell>
          <cell r="V424">
            <v>0</v>
          </cell>
          <cell r="W424">
            <v>0</v>
          </cell>
          <cell r="X424">
            <v>0</v>
          </cell>
          <cell r="Y424">
            <v>0</v>
          </cell>
          <cell r="AA424">
            <v>0</v>
          </cell>
          <cell r="AB424">
            <v>0</v>
          </cell>
          <cell r="AC424">
            <v>0</v>
          </cell>
          <cell r="AD424">
            <v>0</v>
          </cell>
          <cell r="AK424">
            <v>0</v>
          </cell>
          <cell r="AL424">
            <v>0</v>
          </cell>
        </row>
        <row r="425">
          <cell r="F425">
            <v>9.6666666666666661</v>
          </cell>
          <cell r="G425">
            <v>6</v>
          </cell>
          <cell r="P425">
            <v>1</v>
          </cell>
          <cell r="V425">
            <v>0</v>
          </cell>
          <cell r="W425">
            <v>0</v>
          </cell>
          <cell r="X425">
            <v>0</v>
          </cell>
          <cell r="Y425">
            <v>0</v>
          </cell>
          <cell r="AA425">
            <v>0</v>
          </cell>
          <cell r="AB425">
            <v>0</v>
          </cell>
          <cell r="AC425">
            <v>0</v>
          </cell>
          <cell r="AD425">
            <v>0</v>
          </cell>
          <cell r="AK425">
            <v>12</v>
          </cell>
          <cell r="AL425">
            <v>8</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1</v>
          </cell>
          <cell r="P427">
            <v>0.66666666666666663</v>
          </cell>
          <cell r="V427">
            <v>0.66666666666666663</v>
          </cell>
          <cell r="W427">
            <v>1</v>
          </cell>
          <cell r="X427">
            <v>0.66666666666666663</v>
          </cell>
          <cell r="Y427">
            <v>0</v>
          </cell>
          <cell r="AA427">
            <v>0.66666666666666663</v>
          </cell>
          <cell r="AB427">
            <v>1</v>
          </cell>
          <cell r="AC427">
            <v>0.66666666666666663</v>
          </cell>
          <cell r="AD427">
            <v>0</v>
          </cell>
          <cell r="AK427">
            <v>4.333333333333333</v>
          </cell>
          <cell r="AL427">
            <v>1.6666666666666665</v>
          </cell>
        </row>
        <row r="428">
          <cell r="F428">
            <v>1.6666666666666667</v>
          </cell>
          <cell r="G428">
            <v>1</v>
          </cell>
          <cell r="P428">
            <v>0.66666666666666663</v>
          </cell>
          <cell r="V428">
            <v>0.66666666666666663</v>
          </cell>
          <cell r="W428">
            <v>1</v>
          </cell>
          <cell r="X428">
            <v>0.66666666666666663</v>
          </cell>
          <cell r="Y428">
            <v>0</v>
          </cell>
          <cell r="AA428">
            <v>0.66666666666666663</v>
          </cell>
          <cell r="AB428">
            <v>1</v>
          </cell>
          <cell r="AC428">
            <v>0.66666666666666663</v>
          </cell>
          <cell r="AD428">
            <v>0</v>
          </cell>
          <cell r="AK428">
            <v>3.6666666666666665</v>
          </cell>
          <cell r="AL428">
            <v>1.6666666666666665</v>
          </cell>
        </row>
        <row r="429">
          <cell r="F429">
            <v>6.666666666666667</v>
          </cell>
          <cell r="G429">
            <v>4</v>
          </cell>
          <cell r="P429">
            <v>4.666666666666667</v>
          </cell>
          <cell r="V429">
            <v>3</v>
          </cell>
          <cell r="W429">
            <v>2</v>
          </cell>
          <cell r="X429">
            <v>3</v>
          </cell>
          <cell r="Y429">
            <v>2</v>
          </cell>
          <cell r="AA429">
            <v>2</v>
          </cell>
          <cell r="AB429">
            <v>2</v>
          </cell>
          <cell r="AC429">
            <v>2</v>
          </cell>
          <cell r="AD429">
            <v>1</v>
          </cell>
          <cell r="AK429">
            <v>33</v>
          </cell>
          <cell r="AL429">
            <v>21.666666666666668</v>
          </cell>
        </row>
        <row r="430">
          <cell r="F430">
            <v>0</v>
          </cell>
          <cell r="G430">
            <v>0</v>
          </cell>
          <cell r="P430">
            <v>0</v>
          </cell>
          <cell r="V430">
            <v>0</v>
          </cell>
          <cell r="W430">
            <v>0</v>
          </cell>
          <cell r="X430">
            <v>0</v>
          </cell>
          <cell r="Y430">
            <v>0</v>
          </cell>
          <cell r="AA430">
            <v>0</v>
          </cell>
          <cell r="AB430">
            <v>0</v>
          </cell>
          <cell r="AC430">
            <v>0</v>
          </cell>
          <cell r="AD430">
            <v>0</v>
          </cell>
          <cell r="AK430">
            <v>0</v>
          </cell>
          <cell r="AL430">
            <v>0</v>
          </cell>
        </row>
        <row r="431">
          <cell r="F431">
            <v>0</v>
          </cell>
          <cell r="G431">
            <v>0</v>
          </cell>
          <cell r="P431">
            <v>0</v>
          </cell>
          <cell r="V431">
            <v>0</v>
          </cell>
          <cell r="W431">
            <v>0</v>
          </cell>
          <cell r="X431">
            <v>0</v>
          </cell>
          <cell r="Y431">
            <v>0</v>
          </cell>
          <cell r="AA431">
            <v>0</v>
          </cell>
          <cell r="AB431">
            <v>0</v>
          </cell>
          <cell r="AC431">
            <v>0</v>
          </cell>
          <cell r="AD431">
            <v>0</v>
          </cell>
          <cell r="AK431">
            <v>0</v>
          </cell>
          <cell r="AL431">
            <v>53</v>
          </cell>
        </row>
        <row r="432">
          <cell r="F432">
            <v>1</v>
          </cell>
          <cell r="G432">
            <v>1</v>
          </cell>
          <cell r="P432">
            <v>0</v>
          </cell>
          <cell r="V432">
            <v>0</v>
          </cell>
          <cell r="W432">
            <v>0</v>
          </cell>
          <cell r="X432">
            <v>0</v>
          </cell>
          <cell r="Y432">
            <v>0</v>
          </cell>
          <cell r="AA432">
            <v>0</v>
          </cell>
          <cell r="AB432">
            <v>0</v>
          </cell>
          <cell r="AC432">
            <v>0</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4</v>
          </cell>
          <cell r="Y435">
            <v>3</v>
          </cell>
          <cell r="AA435">
            <v>2</v>
          </cell>
          <cell r="AB435">
            <v>2</v>
          </cell>
          <cell r="AC435">
            <v>2</v>
          </cell>
          <cell r="AD435">
            <v>1</v>
          </cell>
          <cell r="AK435">
            <v>15.666666666666666</v>
          </cell>
          <cell r="AL435">
            <v>10</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3.3333333333333335</v>
          </cell>
          <cell r="Y437">
            <v>2</v>
          </cell>
          <cell r="AA437">
            <v>0</v>
          </cell>
          <cell r="AB437">
            <v>0</v>
          </cell>
          <cell r="AC437">
            <v>0</v>
          </cell>
          <cell r="AD437">
            <v>0</v>
          </cell>
          <cell r="AK437">
            <v>3.3333333333333335</v>
          </cell>
          <cell r="AL437">
            <v>2</v>
          </cell>
        </row>
        <row r="438">
          <cell r="F438">
            <v>0.33333333333333331</v>
          </cell>
          <cell r="G438">
            <v>0</v>
          </cell>
          <cell r="P438">
            <v>0.33333333333333331</v>
          </cell>
          <cell r="V438">
            <v>0.33333333333333331</v>
          </cell>
          <cell r="W438">
            <v>0</v>
          </cell>
          <cell r="X438">
            <v>0.33333333333333331</v>
          </cell>
          <cell r="Y438">
            <v>0</v>
          </cell>
          <cell r="AA438">
            <v>0.33333333333333331</v>
          </cell>
          <cell r="AB438">
            <v>0</v>
          </cell>
          <cell r="AC438">
            <v>0.33333333333333331</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0</v>
          </cell>
          <cell r="Y440">
            <v>0</v>
          </cell>
          <cell r="AA440">
            <v>0</v>
          </cell>
          <cell r="AB440">
            <v>0</v>
          </cell>
          <cell r="AC440">
            <v>0</v>
          </cell>
          <cell r="AD440">
            <v>0</v>
          </cell>
          <cell r="AK440">
            <v>0</v>
          </cell>
          <cell r="AL440">
            <v>0</v>
          </cell>
        </row>
        <row r="441">
          <cell r="F441">
            <v>0</v>
          </cell>
          <cell r="G441">
            <v>0</v>
          </cell>
          <cell r="P441">
            <v>0</v>
          </cell>
          <cell r="V441">
            <v>0</v>
          </cell>
          <cell r="W441">
            <v>0</v>
          </cell>
          <cell r="X441">
            <v>0</v>
          </cell>
          <cell r="Y441">
            <v>0</v>
          </cell>
          <cell r="AA441">
            <v>0</v>
          </cell>
          <cell r="AB441">
            <v>0</v>
          </cell>
          <cell r="AC441">
            <v>0</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3"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52204</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Y36" t="str">
            <v>Е/Е</v>
          </cell>
          <cell r="Z36" t="str">
            <v xml:space="preserve"> Т/Е</v>
          </cell>
          <cell r="AA36" t="str">
            <v>ТЕЦ-6 ВСЬОГО</v>
          </cell>
          <cell r="AB36" t="str">
            <v>Е/Е</v>
          </cell>
          <cell r="AC36" t="str">
            <v xml:space="preserve"> Т/Е</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14901</v>
          </cell>
          <cell r="P48">
            <v>3080.62</v>
          </cell>
          <cell r="S48">
            <v>8423.52</v>
          </cell>
          <cell r="T48">
            <v>2620.8347999999996</v>
          </cell>
          <cell r="U48">
            <v>2617.6851999999999</v>
          </cell>
          <cell r="V48">
            <v>2576.1318181818187</v>
          </cell>
          <cell r="X48">
            <v>1941.8530303030293</v>
          </cell>
          <cell r="AA48">
            <v>2709.5690909090908</v>
          </cell>
          <cell r="AC48">
            <v>1753.5509090909086</v>
          </cell>
          <cell r="AF48">
            <v>4466.8781818181815</v>
          </cell>
          <cell r="AG48">
            <v>3618.3</v>
          </cell>
          <cell r="AH48">
            <v>848.57818181818175</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702</v>
          </cell>
          <cell r="G51">
            <v>336</v>
          </cell>
          <cell r="H51">
            <v>366</v>
          </cell>
          <cell r="P51">
            <v>320</v>
          </cell>
          <cell r="S51">
            <v>913</v>
          </cell>
          <cell r="T51">
            <v>456.5</v>
          </cell>
          <cell r="U51">
            <v>456.5</v>
          </cell>
          <cell r="V51">
            <v>187</v>
          </cell>
          <cell r="W51">
            <v>152</v>
          </cell>
          <cell r="X51">
            <v>35</v>
          </cell>
          <cell r="Y51">
            <v>136</v>
          </cell>
          <cell r="Z51">
            <v>48</v>
          </cell>
          <cell r="AA51">
            <v>48</v>
          </cell>
          <cell r="AB51">
            <v>38</v>
          </cell>
          <cell r="AC51">
            <v>10</v>
          </cell>
          <cell r="AD51">
            <v>-123</v>
          </cell>
          <cell r="AE51">
            <v>-77</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Y52">
            <v>85</v>
          </cell>
          <cell r="Z52">
            <v>30</v>
          </cell>
          <cell r="AA52">
            <v>100</v>
          </cell>
          <cell r="AB52">
            <v>79</v>
          </cell>
          <cell r="AC52">
            <v>21</v>
          </cell>
          <cell r="AD52">
            <v>68</v>
          </cell>
          <cell r="AE52">
            <v>42</v>
          </cell>
          <cell r="AF52">
            <v>343</v>
          </cell>
          <cell r="AG52">
            <v>300</v>
          </cell>
          <cell r="AH52">
            <v>43</v>
          </cell>
          <cell r="AK52">
            <v>1660</v>
          </cell>
          <cell r="AL52">
            <v>576</v>
          </cell>
          <cell r="AM52">
            <v>1084</v>
          </cell>
          <cell r="AN52">
            <v>1084</v>
          </cell>
        </row>
        <row r="53">
          <cell r="F53">
            <v>20</v>
          </cell>
          <cell r="G53">
            <v>0</v>
          </cell>
          <cell r="H53">
            <v>12</v>
          </cell>
          <cell r="P53">
            <v>0</v>
          </cell>
          <cell r="S53">
            <v>368.66666666666669</v>
          </cell>
          <cell r="T53">
            <v>287.56</v>
          </cell>
          <cell r="U53">
            <v>81.106666666666683</v>
          </cell>
          <cell r="V53">
            <v>0</v>
          </cell>
          <cell r="W53">
            <v>0</v>
          </cell>
          <cell r="X53">
            <v>0</v>
          </cell>
          <cell r="Y53">
            <v>0</v>
          </cell>
          <cell r="Z53">
            <v>0</v>
          </cell>
          <cell r="AA53">
            <v>-300</v>
          </cell>
          <cell r="AB53">
            <v>-238</v>
          </cell>
          <cell r="AC53">
            <v>-62</v>
          </cell>
          <cell r="AD53">
            <v>0</v>
          </cell>
          <cell r="AE53">
            <v>0</v>
          </cell>
          <cell r="AF53">
            <v>189.33333333333334</v>
          </cell>
          <cell r="AG53">
            <v>110</v>
          </cell>
          <cell r="AH53">
            <v>0</v>
          </cell>
          <cell r="AI53">
            <v>36</v>
          </cell>
          <cell r="AK53">
            <v>-300</v>
          </cell>
          <cell r="AL53">
            <v>-238</v>
          </cell>
          <cell r="AM53">
            <v>-62</v>
          </cell>
          <cell r="AN53">
            <v>-62</v>
          </cell>
          <cell r="AO53">
            <v>690</v>
          </cell>
          <cell r="AP53">
            <v>498</v>
          </cell>
          <cell r="AQ53">
            <v>61.666666666666629</v>
          </cell>
          <cell r="AR53">
            <v>365.66666666666663</v>
          </cell>
        </row>
        <row r="54">
          <cell r="F54">
            <v>562</v>
          </cell>
          <cell r="G54">
            <v>269</v>
          </cell>
          <cell r="H54">
            <v>293</v>
          </cell>
          <cell r="P54">
            <v>7</v>
          </cell>
          <cell r="S54">
            <v>65</v>
          </cell>
          <cell r="T54">
            <v>13.666666666666666</v>
          </cell>
          <cell r="U54">
            <v>0</v>
          </cell>
          <cell r="V54">
            <v>44</v>
          </cell>
          <cell r="W54">
            <v>36</v>
          </cell>
          <cell r="X54">
            <v>8</v>
          </cell>
          <cell r="Y54">
            <v>42</v>
          </cell>
          <cell r="Z54">
            <v>15</v>
          </cell>
          <cell r="AA54">
            <v>47</v>
          </cell>
          <cell r="AB54">
            <v>37</v>
          </cell>
          <cell r="AC54">
            <v>10</v>
          </cell>
          <cell r="AD54">
            <v>38</v>
          </cell>
          <cell r="AE54">
            <v>24</v>
          </cell>
          <cell r="AF54">
            <v>25</v>
          </cell>
          <cell r="AG54">
            <v>30</v>
          </cell>
          <cell r="AH54">
            <v>2</v>
          </cell>
          <cell r="AK54">
            <v>864</v>
          </cell>
          <cell r="AL54">
            <v>374</v>
          </cell>
          <cell r="AM54">
            <v>490</v>
          </cell>
          <cell r="AN54">
            <v>490</v>
          </cell>
          <cell r="AO54">
            <v>503</v>
          </cell>
          <cell r="AP54">
            <v>272</v>
          </cell>
          <cell r="AQ54">
            <v>0</v>
          </cell>
          <cell r="AR54">
            <v>9</v>
          </cell>
        </row>
        <row r="55">
          <cell r="F55">
            <v>2</v>
          </cell>
          <cell r="G55">
            <v>1</v>
          </cell>
          <cell r="H55">
            <v>1</v>
          </cell>
          <cell r="P55">
            <v>42</v>
          </cell>
          <cell r="S55">
            <v>329</v>
          </cell>
          <cell r="T55">
            <v>256.62</v>
          </cell>
          <cell r="U55">
            <v>72.38</v>
          </cell>
          <cell r="V55">
            <v>995</v>
          </cell>
          <cell r="W55">
            <v>807</v>
          </cell>
          <cell r="X55">
            <v>188</v>
          </cell>
          <cell r="Y55">
            <v>311</v>
          </cell>
          <cell r="Z55">
            <v>110</v>
          </cell>
          <cell r="AA55">
            <v>84</v>
          </cell>
          <cell r="AB55">
            <v>67</v>
          </cell>
          <cell r="AC55">
            <v>17</v>
          </cell>
          <cell r="AD55">
            <v>52</v>
          </cell>
          <cell r="AE55">
            <v>32</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P56">
            <v>0</v>
          </cell>
          <cell r="S56">
            <v>10</v>
          </cell>
          <cell r="T56">
            <v>10</v>
          </cell>
          <cell r="U56">
            <v>0</v>
          </cell>
          <cell r="V56">
            <v>910</v>
          </cell>
          <cell r="W56">
            <v>738</v>
          </cell>
          <cell r="X56">
            <v>172</v>
          </cell>
          <cell r="Y56">
            <v>248</v>
          </cell>
          <cell r="Z56">
            <v>88</v>
          </cell>
          <cell r="AA56">
            <v>13.333333333333334</v>
          </cell>
          <cell r="AB56">
            <v>11</v>
          </cell>
          <cell r="AC56">
            <v>2.3333333333333339</v>
          </cell>
          <cell r="AD56">
            <v>8</v>
          </cell>
          <cell r="AE56">
            <v>5.3333333333333339</v>
          </cell>
          <cell r="AF56">
            <v>2</v>
          </cell>
          <cell r="AG56">
            <v>2</v>
          </cell>
          <cell r="AH56">
            <v>0</v>
          </cell>
          <cell r="AI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Y57">
            <v>9289</v>
          </cell>
          <cell r="Z57">
            <v>3281</v>
          </cell>
          <cell r="AA57">
            <v>10588</v>
          </cell>
          <cell r="AB57">
            <v>8403</v>
          </cell>
          <cell r="AC57">
            <v>2185</v>
          </cell>
          <cell r="AD57">
            <v>6867</v>
          </cell>
          <cell r="AE57">
            <v>4298</v>
          </cell>
          <cell r="AF57">
            <v>0</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Y58">
            <v>9289</v>
          </cell>
          <cell r="Z58">
            <v>3281</v>
          </cell>
          <cell r="AA58">
            <v>10588</v>
          </cell>
          <cell r="AB58">
            <v>8403</v>
          </cell>
          <cell r="AC58">
            <v>2185</v>
          </cell>
          <cell r="AD58">
            <v>6867</v>
          </cell>
          <cell r="AE58">
            <v>4298</v>
          </cell>
          <cell r="AF58">
            <v>0</v>
          </cell>
          <cell r="AG58">
            <v>0</v>
          </cell>
          <cell r="AH58">
            <v>0</v>
          </cell>
          <cell r="AI58">
            <v>241</v>
          </cell>
          <cell r="AK58">
            <v>24063</v>
          </cell>
          <cell r="AL58">
            <v>17571</v>
          </cell>
          <cell r="AM58">
            <v>6492</v>
          </cell>
          <cell r="AN58">
            <v>6492</v>
          </cell>
          <cell r="AO58">
            <v>17571</v>
          </cell>
          <cell r="AP58">
            <v>6492</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0</v>
          </cell>
          <cell r="AE59">
            <v>0</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15</v>
          </cell>
          <cell r="S60">
            <v>506</v>
          </cell>
          <cell r="T60">
            <v>506</v>
          </cell>
          <cell r="U60">
            <v>0</v>
          </cell>
          <cell r="V60">
            <v>0</v>
          </cell>
          <cell r="W60">
            <v>0</v>
          </cell>
          <cell r="X60">
            <v>0</v>
          </cell>
          <cell r="Y60">
            <v>0</v>
          </cell>
          <cell r="Z60">
            <v>0</v>
          </cell>
          <cell r="AA60">
            <v>0</v>
          </cell>
          <cell r="AB60">
            <v>0</v>
          </cell>
          <cell r="AC60">
            <v>0</v>
          </cell>
          <cell r="AD60">
            <v>0</v>
          </cell>
          <cell r="AE60">
            <v>0</v>
          </cell>
          <cell r="AF60">
            <v>670</v>
          </cell>
          <cell r="AG60">
            <v>253</v>
          </cell>
          <cell r="AH60">
            <v>417</v>
          </cell>
          <cell r="AI60">
            <v>15</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Y61">
            <v>199</v>
          </cell>
          <cell r="Z61">
            <v>70.386363636363626</v>
          </cell>
          <cell r="AA61">
            <v>277.5690909090909</v>
          </cell>
          <cell r="AB61">
            <v>220</v>
          </cell>
          <cell r="AC61">
            <v>57.569090909090903</v>
          </cell>
          <cell r="AD61">
            <v>159</v>
          </cell>
          <cell r="AE61">
            <v>98.850909090909113</v>
          </cell>
          <cell r="AF61">
            <v>1135.8781818181817</v>
          </cell>
          <cell r="AG61">
            <v>969.3</v>
          </cell>
          <cell r="AH61">
            <v>166.57818181818175</v>
          </cell>
          <cell r="AI61">
            <v>88</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Y62">
            <v>11</v>
          </cell>
          <cell r="Z62">
            <v>4</v>
          </cell>
          <cell r="AA62">
            <v>15</v>
          </cell>
          <cell r="AB62">
            <v>12</v>
          </cell>
          <cell r="AC62">
            <v>3</v>
          </cell>
          <cell r="AD62">
            <v>9</v>
          </cell>
          <cell r="AE62">
            <v>5</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Y63">
            <v>64</v>
          </cell>
          <cell r="Z63">
            <v>22</v>
          </cell>
          <cell r="AA63">
            <v>89</v>
          </cell>
          <cell r="AB63">
            <v>71</v>
          </cell>
          <cell r="AC63">
            <v>18</v>
          </cell>
          <cell r="AD63">
            <v>51</v>
          </cell>
          <cell r="AE63">
            <v>32</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T64">
            <v>18</v>
          </cell>
          <cell r="U64">
            <v>95</v>
          </cell>
          <cell r="V64">
            <v>0</v>
          </cell>
          <cell r="X64">
            <v>0</v>
          </cell>
          <cell r="AD64">
            <v>0</v>
          </cell>
          <cell r="AE64">
            <v>0</v>
          </cell>
          <cell r="AH64">
            <v>0</v>
          </cell>
          <cell r="AI64">
            <v>0</v>
          </cell>
          <cell r="AJ64">
            <v>0</v>
          </cell>
          <cell r="AK64">
            <v>0</v>
          </cell>
          <cell r="AN64">
            <v>0</v>
          </cell>
          <cell r="AO64">
            <v>79</v>
          </cell>
          <cell r="AP64">
            <v>87</v>
          </cell>
          <cell r="AQ64">
            <v>61</v>
          </cell>
          <cell r="AR64">
            <v>132</v>
          </cell>
        </row>
        <row r="65">
          <cell r="F65">
            <v>79</v>
          </cell>
          <cell r="G65">
            <v>38</v>
          </cell>
          <cell r="H65">
            <v>41</v>
          </cell>
          <cell r="P65">
            <v>464</v>
          </cell>
          <cell r="S65">
            <v>1018</v>
          </cell>
          <cell r="T65">
            <v>162.88</v>
          </cell>
          <cell r="U65">
            <v>855.12</v>
          </cell>
          <cell r="V65">
            <v>551</v>
          </cell>
          <cell r="W65">
            <v>447</v>
          </cell>
          <cell r="X65">
            <v>104</v>
          </cell>
          <cell r="Y65">
            <v>407</v>
          </cell>
          <cell r="Z65">
            <v>144</v>
          </cell>
          <cell r="AA65">
            <v>573</v>
          </cell>
          <cell r="AB65">
            <v>455</v>
          </cell>
          <cell r="AC65">
            <v>118</v>
          </cell>
          <cell r="AD65">
            <v>359</v>
          </cell>
          <cell r="AE65">
            <v>224.66666666666663</v>
          </cell>
          <cell r="AF65">
            <v>526</v>
          </cell>
          <cell r="AG65">
            <v>526</v>
          </cell>
          <cell r="AH65">
            <v>0</v>
          </cell>
          <cell r="AK65">
            <v>3211</v>
          </cell>
          <cell r="AL65">
            <v>1404</v>
          </cell>
          <cell r="AM65">
            <v>1807</v>
          </cell>
          <cell r="AN65">
            <v>1807</v>
          </cell>
          <cell r="AO65">
            <v>902</v>
          </cell>
          <cell r="AP65">
            <v>568</v>
          </cell>
          <cell r="AQ65">
            <v>502</v>
          </cell>
          <cell r="AR65">
            <v>1239</v>
          </cell>
        </row>
        <row r="66">
          <cell r="F66">
            <v>0</v>
          </cell>
          <cell r="G66">
            <v>0</v>
          </cell>
          <cell r="P66">
            <v>0</v>
          </cell>
          <cell r="S66">
            <v>0</v>
          </cell>
          <cell r="T66">
            <v>16</v>
          </cell>
          <cell r="U66">
            <v>86</v>
          </cell>
          <cell r="X66">
            <v>0</v>
          </cell>
          <cell r="AC66">
            <v>0</v>
          </cell>
          <cell r="AD66">
            <v>0</v>
          </cell>
          <cell r="AE66">
            <v>0</v>
          </cell>
          <cell r="AH66">
            <v>0</v>
          </cell>
          <cell r="AK66">
            <v>0</v>
          </cell>
          <cell r="AL66">
            <v>0</v>
          </cell>
          <cell r="AM66">
            <v>0</v>
          </cell>
          <cell r="AN66">
            <v>0</v>
          </cell>
          <cell r="AO66">
            <v>90</v>
          </cell>
          <cell r="AP66">
            <v>57</v>
          </cell>
          <cell r="AQ66">
            <v>50</v>
          </cell>
          <cell r="AR66">
            <v>124</v>
          </cell>
        </row>
        <row r="67">
          <cell r="F67">
            <v>84</v>
          </cell>
          <cell r="G67">
            <v>40</v>
          </cell>
          <cell r="H67">
            <v>44</v>
          </cell>
          <cell r="P67">
            <v>464</v>
          </cell>
          <cell r="S67">
            <v>1018</v>
          </cell>
          <cell r="T67">
            <v>162.16</v>
          </cell>
          <cell r="U67">
            <v>850.84</v>
          </cell>
          <cell r="V67">
            <v>80</v>
          </cell>
          <cell r="X67">
            <v>85</v>
          </cell>
          <cell r="Y67">
            <v>368</v>
          </cell>
          <cell r="Z67">
            <v>195</v>
          </cell>
          <cell r="AA67">
            <v>300</v>
          </cell>
          <cell r="AC67">
            <v>60</v>
          </cell>
          <cell r="AD67">
            <v>37</v>
          </cell>
          <cell r="AE67">
            <v>23</v>
          </cell>
          <cell r="AF67">
            <v>554</v>
          </cell>
          <cell r="AG67">
            <v>554</v>
          </cell>
          <cell r="AH67">
            <v>0</v>
          </cell>
          <cell r="AI67">
            <v>0</v>
          </cell>
          <cell r="AJ67">
            <v>0</v>
          </cell>
          <cell r="AK67">
            <v>2500</v>
          </cell>
          <cell r="AL67">
            <v>504</v>
          </cell>
          <cell r="AM67">
            <v>1996</v>
          </cell>
          <cell r="AN67">
            <v>1616</v>
          </cell>
          <cell r="AO67">
            <v>712</v>
          </cell>
          <cell r="AP67">
            <v>280</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0</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0</v>
          </cell>
          <cell r="P69">
            <v>0</v>
          </cell>
          <cell r="S69">
            <v>0</v>
          </cell>
          <cell r="T69">
            <v>146.88</v>
          </cell>
          <cell r="U69">
            <v>769.12</v>
          </cell>
          <cell r="V69">
            <v>471</v>
          </cell>
          <cell r="W69">
            <v>447</v>
          </cell>
          <cell r="X69">
            <v>104</v>
          </cell>
          <cell r="Y69">
            <v>407</v>
          </cell>
          <cell r="Z69">
            <v>144</v>
          </cell>
          <cell r="AA69">
            <v>273</v>
          </cell>
          <cell r="AB69">
            <v>455</v>
          </cell>
          <cell r="AC69">
            <v>118</v>
          </cell>
          <cell r="AD69">
            <v>322</v>
          </cell>
          <cell r="AE69">
            <v>201.66666666666663</v>
          </cell>
          <cell r="AF69">
            <v>-28</v>
          </cell>
          <cell r="AG69">
            <v>-28</v>
          </cell>
          <cell r="AH69">
            <v>0</v>
          </cell>
          <cell r="AK69">
            <v>716</v>
          </cell>
          <cell r="AL69">
            <v>323</v>
          </cell>
          <cell r="AM69">
            <v>812.09090909090924</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Y70">
            <v>658</v>
          </cell>
          <cell r="Z70">
            <v>232.79999999999995</v>
          </cell>
          <cell r="AA70">
            <v>1777</v>
          </cell>
          <cell r="AB70">
            <v>1410</v>
          </cell>
          <cell r="AC70">
            <v>367</v>
          </cell>
          <cell r="AD70">
            <v>833</v>
          </cell>
          <cell r="AE70">
            <v>521.70000000000005</v>
          </cell>
          <cell r="AF70">
            <v>780</v>
          </cell>
          <cell r="AG70">
            <v>780</v>
          </cell>
          <cell r="AH70">
            <v>0</v>
          </cell>
          <cell r="AK70">
            <v>5957</v>
          </cell>
          <cell r="AL70">
            <v>3168</v>
          </cell>
          <cell r="AM70">
            <v>2789</v>
          </cell>
          <cell r="AN70">
            <v>2789</v>
          </cell>
          <cell r="AO70">
            <v>2278</v>
          </cell>
          <cell r="AP70">
            <v>1059</v>
          </cell>
          <cell r="AQ70">
            <v>890</v>
          </cell>
          <cell r="AR70">
            <v>1730</v>
          </cell>
        </row>
        <row r="71">
          <cell r="F71">
            <v>0</v>
          </cell>
          <cell r="G71">
            <v>0</v>
          </cell>
          <cell r="H71">
            <v>0</v>
          </cell>
          <cell r="P71">
            <v>65</v>
          </cell>
          <cell r="S71">
            <v>465</v>
          </cell>
          <cell r="V71">
            <v>333.81818181818181</v>
          </cell>
          <cell r="W71">
            <v>271</v>
          </cell>
          <cell r="X71">
            <v>62.818181818181813</v>
          </cell>
          <cell r="Y71">
            <v>145</v>
          </cell>
          <cell r="Z71">
            <v>51.363636363636374</v>
          </cell>
          <cell r="AA71">
            <v>157.09090909090909</v>
          </cell>
          <cell r="AB71">
            <v>125</v>
          </cell>
          <cell r="AC71">
            <v>32.090909090909093</v>
          </cell>
          <cell r="AD71">
            <v>81</v>
          </cell>
          <cell r="AE71">
            <v>49.909090909090907</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Y72">
            <v>8</v>
          </cell>
          <cell r="Z72">
            <v>3</v>
          </cell>
          <cell r="AA72">
            <v>9</v>
          </cell>
          <cell r="AB72">
            <v>7</v>
          </cell>
          <cell r="AC72">
            <v>2</v>
          </cell>
          <cell r="AD72">
            <v>4</v>
          </cell>
          <cell r="AE72">
            <v>3</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Y73">
            <v>47</v>
          </cell>
          <cell r="Z73">
            <v>16</v>
          </cell>
          <cell r="AA73">
            <v>50</v>
          </cell>
          <cell r="AB73">
            <v>40</v>
          </cell>
          <cell r="AC73">
            <v>10</v>
          </cell>
          <cell r="AD73">
            <v>26</v>
          </cell>
          <cell r="AE73">
            <v>16</v>
          </cell>
          <cell r="AF73">
            <v>70</v>
          </cell>
          <cell r="AG73">
            <v>70</v>
          </cell>
          <cell r="AH73">
            <v>0</v>
          </cell>
          <cell r="AK73">
            <v>397</v>
          </cell>
          <cell r="AL73">
            <v>148</v>
          </cell>
          <cell r="AM73">
            <v>249</v>
          </cell>
          <cell r="AN73">
            <v>249</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78</v>
          </cell>
          <cell r="AL74">
            <v>78</v>
          </cell>
          <cell r="AM74">
            <v>0</v>
          </cell>
          <cell r="AN74">
            <v>0</v>
          </cell>
        </row>
        <row r="75">
          <cell r="F75">
            <v>1689</v>
          </cell>
          <cell r="G75">
            <v>0</v>
          </cell>
          <cell r="H75">
            <v>1029</v>
          </cell>
          <cell r="P75">
            <v>890</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890</v>
          </cell>
          <cell r="AL75">
            <v>890</v>
          </cell>
          <cell r="AM75">
            <v>0</v>
          </cell>
          <cell r="AN75">
            <v>0</v>
          </cell>
          <cell r="AO75">
            <v>115</v>
          </cell>
          <cell r="AP75">
            <v>213</v>
          </cell>
          <cell r="AQ75">
            <v>960.66666666666652</v>
          </cell>
          <cell r="AR75">
            <v>1708.3333333333335</v>
          </cell>
        </row>
        <row r="76">
          <cell r="F76">
            <v>83</v>
          </cell>
          <cell r="G76">
            <v>0</v>
          </cell>
          <cell r="H76">
            <v>51</v>
          </cell>
          <cell r="P76">
            <v>570</v>
          </cell>
          <cell r="S76">
            <v>2910</v>
          </cell>
          <cell r="T76">
            <v>0</v>
          </cell>
          <cell r="U76">
            <v>0</v>
          </cell>
          <cell r="V76">
            <v>0</v>
          </cell>
          <cell r="X76">
            <v>0</v>
          </cell>
          <cell r="Y76">
            <v>0</v>
          </cell>
          <cell r="Z76">
            <v>0</v>
          </cell>
          <cell r="AA76">
            <v>0</v>
          </cell>
          <cell r="AB76">
            <v>0</v>
          </cell>
          <cell r="AC76">
            <v>0</v>
          </cell>
          <cell r="AD76">
            <v>185</v>
          </cell>
          <cell r="AE76">
            <v>115</v>
          </cell>
          <cell r="AH76">
            <v>0</v>
          </cell>
          <cell r="AK76">
            <v>3480</v>
          </cell>
          <cell r="AL76">
            <v>570</v>
          </cell>
          <cell r="AM76">
            <v>2910</v>
          </cell>
          <cell r="AN76">
            <v>2910</v>
          </cell>
          <cell r="AO76">
            <v>0</v>
          </cell>
          <cell r="AP76">
            <v>0</v>
          </cell>
          <cell r="AQ76">
            <v>32</v>
          </cell>
          <cell r="AR76">
            <v>51</v>
          </cell>
        </row>
        <row r="77">
          <cell r="F77">
            <v>2789</v>
          </cell>
          <cell r="G77">
            <v>1335</v>
          </cell>
          <cell r="H77">
            <v>1454</v>
          </cell>
          <cell r="P77">
            <v>151</v>
          </cell>
          <cell r="S77">
            <v>607</v>
          </cell>
          <cell r="T77">
            <v>333.96000000000004</v>
          </cell>
          <cell r="U77">
            <v>273.03999999999996</v>
          </cell>
          <cell r="V77">
            <v>110</v>
          </cell>
          <cell r="W77">
            <v>89</v>
          </cell>
          <cell r="X77">
            <v>21</v>
          </cell>
          <cell r="Y77">
            <v>89</v>
          </cell>
          <cell r="Z77">
            <v>31</v>
          </cell>
          <cell r="AA77">
            <v>119</v>
          </cell>
          <cell r="AB77">
            <v>80</v>
          </cell>
          <cell r="AC77">
            <v>39</v>
          </cell>
          <cell r="AD77">
            <v>62</v>
          </cell>
          <cell r="AE77">
            <v>38</v>
          </cell>
          <cell r="AF77">
            <v>210</v>
          </cell>
          <cell r="AG77">
            <v>151</v>
          </cell>
          <cell r="AH77">
            <v>59</v>
          </cell>
          <cell r="AI77">
            <v>59</v>
          </cell>
          <cell r="AK77">
            <v>4640</v>
          </cell>
          <cell r="AL77">
            <v>2547</v>
          </cell>
          <cell r="AM77">
            <v>2093</v>
          </cell>
          <cell r="AN77">
            <v>2515</v>
          </cell>
          <cell r="AO77">
            <v>169</v>
          </cell>
          <cell r="AP77">
            <v>266</v>
          </cell>
          <cell r="AQ77">
            <v>1956</v>
          </cell>
          <cell r="AR77">
            <v>1827</v>
          </cell>
        </row>
        <row r="78">
          <cell r="F78">
            <v>377</v>
          </cell>
          <cell r="G78">
            <v>180</v>
          </cell>
          <cell r="H78">
            <v>197</v>
          </cell>
          <cell r="P78">
            <v>66</v>
          </cell>
          <cell r="S78">
            <v>152.33333333333334</v>
          </cell>
          <cell r="T78">
            <v>0</v>
          </cell>
          <cell r="U78">
            <v>0</v>
          </cell>
          <cell r="W78">
            <v>0</v>
          </cell>
          <cell r="X78">
            <v>0</v>
          </cell>
          <cell r="Y78">
            <v>0</v>
          </cell>
          <cell r="Z78">
            <v>0</v>
          </cell>
          <cell r="AA78">
            <v>18</v>
          </cell>
          <cell r="AC78">
            <v>18</v>
          </cell>
          <cell r="AD78">
            <v>0</v>
          </cell>
          <cell r="AE78">
            <v>0</v>
          </cell>
          <cell r="AF78">
            <v>141</v>
          </cell>
          <cell r="AG78">
            <v>119</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Y79">
            <v>89</v>
          </cell>
          <cell r="Z79">
            <v>31</v>
          </cell>
          <cell r="AA79">
            <v>101</v>
          </cell>
          <cell r="AB79">
            <v>80</v>
          </cell>
          <cell r="AC79">
            <v>21</v>
          </cell>
          <cell r="AD79">
            <v>62</v>
          </cell>
          <cell r="AE79">
            <v>38</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Y80">
            <v>55</v>
          </cell>
          <cell r="Z80">
            <v>19</v>
          </cell>
          <cell r="AA80">
            <v>36</v>
          </cell>
          <cell r="AB80">
            <v>29</v>
          </cell>
          <cell r="AC80">
            <v>7</v>
          </cell>
          <cell r="AD80">
            <v>22</v>
          </cell>
          <cell r="AE80">
            <v>14</v>
          </cell>
          <cell r="AF80">
            <v>137</v>
          </cell>
          <cell r="AG80">
            <v>96</v>
          </cell>
          <cell r="AH80">
            <v>41</v>
          </cell>
          <cell r="AI80">
            <v>18.600000000000001</v>
          </cell>
          <cell r="AK80">
            <v>3548</v>
          </cell>
          <cell r="AL80">
            <v>1668</v>
          </cell>
          <cell r="AM80">
            <v>1880</v>
          </cell>
          <cell r="AN80">
            <v>1880</v>
          </cell>
          <cell r="AR80">
            <v>1880</v>
          </cell>
        </row>
        <row r="81">
          <cell r="F81">
            <v>33</v>
          </cell>
          <cell r="G81">
            <v>16</v>
          </cell>
          <cell r="H81">
            <v>17</v>
          </cell>
          <cell r="P81">
            <v>0</v>
          </cell>
          <cell r="S81">
            <v>0</v>
          </cell>
          <cell r="X81">
            <v>25</v>
          </cell>
          <cell r="AC81">
            <v>32</v>
          </cell>
          <cell r="AD81">
            <v>0</v>
          </cell>
          <cell r="AE81">
            <v>0</v>
          </cell>
          <cell r="AF81">
            <v>39.666666666666664</v>
          </cell>
          <cell r="AG81">
            <v>26</v>
          </cell>
          <cell r="AH81">
            <v>13.666666666666664</v>
          </cell>
          <cell r="AI81">
            <v>15.3</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Y82">
            <v>16</v>
          </cell>
          <cell r="Z82">
            <v>5</v>
          </cell>
          <cell r="AA82">
            <v>26</v>
          </cell>
          <cell r="AB82">
            <v>21</v>
          </cell>
          <cell r="AC82">
            <v>5</v>
          </cell>
          <cell r="AD82">
            <v>15</v>
          </cell>
          <cell r="AE82">
            <v>10</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Y83">
            <v>18</v>
          </cell>
          <cell r="Z83">
            <v>7</v>
          </cell>
          <cell r="AA83">
            <v>39</v>
          </cell>
          <cell r="AB83">
            <v>31</v>
          </cell>
          <cell r="AC83">
            <v>8</v>
          </cell>
          <cell r="AD83">
            <v>24</v>
          </cell>
          <cell r="AE83">
            <v>15</v>
          </cell>
          <cell r="AF83">
            <v>40</v>
          </cell>
          <cell r="AG83">
            <v>30</v>
          </cell>
          <cell r="AH83">
            <v>10</v>
          </cell>
          <cell r="AK83">
            <v>658</v>
          </cell>
          <cell r="AL83">
            <v>307</v>
          </cell>
          <cell r="AM83">
            <v>351</v>
          </cell>
          <cell r="AN83">
            <v>351</v>
          </cell>
        </row>
        <row r="84">
          <cell r="F84">
            <v>881</v>
          </cell>
          <cell r="G84">
            <v>422</v>
          </cell>
          <cell r="H84">
            <v>459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422</v>
          </cell>
          <cell r="AM84">
            <v>459</v>
          </cell>
          <cell r="AN84">
            <v>459</v>
          </cell>
          <cell r="AO84">
            <v>19380</v>
          </cell>
          <cell r="AP84">
            <v>16419</v>
          </cell>
          <cell r="AQ84">
            <v>4052.62</v>
          </cell>
          <cell r="AR84">
            <v>9718.3963636363642</v>
          </cell>
        </row>
        <row r="85">
          <cell r="F85">
            <v>13</v>
          </cell>
          <cell r="G85">
            <v>6</v>
          </cell>
          <cell r="H85">
            <v>7</v>
          </cell>
          <cell r="P85">
            <v>6</v>
          </cell>
          <cell r="Q85">
            <v>0</v>
          </cell>
          <cell r="R85">
            <v>0</v>
          </cell>
          <cell r="S85">
            <v>1</v>
          </cell>
          <cell r="T85">
            <v>452.808109090909</v>
          </cell>
          <cell r="U85">
            <v>471.29007272727262</v>
          </cell>
          <cell r="V85">
            <v>0</v>
          </cell>
          <cell r="W85">
            <v>0</v>
          </cell>
          <cell r="X85">
            <v>5</v>
          </cell>
          <cell r="Y85">
            <v>351</v>
          </cell>
          <cell r="Z85">
            <v>185.2</v>
          </cell>
          <cell r="AA85">
            <v>4</v>
          </cell>
          <cell r="AB85">
            <v>0</v>
          </cell>
          <cell r="AC85">
            <v>10</v>
          </cell>
          <cell r="AD85">
            <v>253</v>
          </cell>
          <cell r="AE85">
            <v>174.18</v>
          </cell>
          <cell r="AF85">
            <v>51</v>
          </cell>
          <cell r="AG85">
            <v>51</v>
          </cell>
          <cell r="AH85">
            <v>0</v>
          </cell>
          <cell r="AI85">
            <v>274</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D86">
            <v>8269</v>
          </cell>
          <cell r="AE86">
            <v>5173.217575757576</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V87">
            <v>0</v>
          </cell>
          <cell r="W87">
            <v>426</v>
          </cell>
          <cell r="X87">
            <v>98.949999999999989</v>
          </cell>
          <cell r="Y87">
            <v>0</v>
          </cell>
          <cell r="Z87">
            <v>0</v>
          </cell>
          <cell r="AA87">
            <v>0</v>
          </cell>
          <cell r="AB87">
            <v>345</v>
          </cell>
          <cell r="AC87">
            <v>89.66</v>
          </cell>
          <cell r="AD87">
            <v>314</v>
          </cell>
          <cell r="AE87">
            <v>126.86000000000001</v>
          </cell>
          <cell r="AH87">
            <v>166.75999999999993</v>
          </cell>
          <cell r="AK87">
            <v>4998.05</v>
          </cell>
          <cell r="AL87">
            <v>1821.62</v>
          </cell>
          <cell r="AM87">
            <v>3176.4300000000003</v>
          </cell>
          <cell r="AN87">
            <v>534.61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27960.62</v>
          </cell>
          <cell r="AM88">
            <v>26872.396363636362</v>
          </cell>
          <cell r="AN88">
            <v>0</v>
          </cell>
          <cell r="AO88">
            <v>19380</v>
          </cell>
          <cell r="AP88">
            <v>16419</v>
          </cell>
          <cell r="AQ88">
            <v>4052.62</v>
          </cell>
          <cell r="AR88">
            <v>9718.3963636363642</v>
          </cell>
        </row>
        <row r="89">
          <cell r="F89">
            <v>6512</v>
          </cell>
          <cell r="G89">
            <v>6512</v>
          </cell>
          <cell r="H89">
            <v>0</v>
          </cell>
          <cell r="AA89" t="str">
            <v>`</v>
          </cell>
          <cell r="AH89">
            <v>0</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D90">
            <v>8269</v>
          </cell>
          <cell r="AE90">
            <v>5173.217575757576</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401</v>
          </cell>
          <cell r="G92">
            <v>352</v>
          </cell>
          <cell r="H92">
            <v>49</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Y94">
            <v>-96</v>
          </cell>
          <cell r="Z94">
            <v>-33.333333333333343</v>
          </cell>
          <cell r="AA94">
            <v>0</v>
          </cell>
          <cell r="AB94">
            <v>0</v>
          </cell>
          <cell r="AC94">
            <v>0</v>
          </cell>
          <cell r="AD94">
            <v>0</v>
          </cell>
          <cell r="AE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D97">
            <v>8269</v>
          </cell>
          <cell r="AE97">
            <v>5173.217575757576</v>
          </cell>
          <cell r="AF97">
            <v>4438.8781818181815</v>
          </cell>
          <cell r="AG97">
            <v>3590.3</v>
          </cell>
          <cell r="AH97">
            <v>848.57818181818175</v>
          </cell>
          <cell r="AI97">
            <v>54.400000000000006</v>
          </cell>
          <cell r="AJ97">
            <v>0</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I98">
            <v>54.400000000000006</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G99">
            <v>2573.3582491582492</v>
          </cell>
          <cell r="H99">
            <v>2944.8417508417506</v>
          </cell>
          <cell r="P99">
            <v>830</v>
          </cell>
          <cell r="Q99">
            <v>0</v>
          </cell>
          <cell r="R99">
            <v>0</v>
          </cell>
          <cell r="S99">
            <v>3176</v>
          </cell>
          <cell r="T99">
            <v>2384.0618606060607</v>
          </cell>
          <cell r="U99">
            <v>3467.8793515151519</v>
          </cell>
          <cell r="V99">
            <v>80</v>
          </cell>
          <cell r="W99">
            <v>14347.131818181819</v>
          </cell>
          <cell r="X99">
            <v>2407.8530303030293</v>
          </cell>
          <cell r="Y99">
            <v>1779</v>
          </cell>
          <cell r="Z99">
            <v>628.85303030302975</v>
          </cell>
          <cell r="AA99">
            <v>300</v>
          </cell>
          <cell r="AB99">
            <v>0</v>
          </cell>
          <cell r="AC99">
            <v>2277.2175757575751</v>
          </cell>
          <cell r="AD99">
            <v>1402</v>
          </cell>
          <cell r="AE99">
            <v>875.21757575757601</v>
          </cell>
          <cell r="AF99">
            <v>554</v>
          </cell>
          <cell r="AG99">
            <v>554</v>
          </cell>
          <cell r="AH99">
            <v>0</v>
          </cell>
          <cell r="AK99">
            <v>4982</v>
          </cell>
          <cell r="AL99">
            <v>55030.140909090915</v>
          </cell>
          <cell r="AM99">
            <v>14321.203569023572</v>
          </cell>
          <cell r="AN99">
            <v>14701.20356902357</v>
          </cell>
          <cell r="AO99">
            <v>3066</v>
          </cell>
          <cell r="AP99">
            <v>3316</v>
          </cell>
          <cell r="AQ99">
            <v>5168.7494313394982</v>
          </cell>
          <cell r="AR99">
            <v>10162.313669924872</v>
          </cell>
        </row>
        <row r="100">
          <cell r="F100">
            <v>0</v>
          </cell>
          <cell r="P100">
            <v>464</v>
          </cell>
          <cell r="S100">
            <v>1018</v>
          </cell>
          <cell r="V100">
            <v>80</v>
          </cell>
          <cell r="X100">
            <v>85</v>
          </cell>
          <cell r="AA100">
            <v>300</v>
          </cell>
          <cell r="AC100">
            <v>60</v>
          </cell>
          <cell r="AF100">
            <v>554</v>
          </cell>
          <cell r="AG100">
            <v>554</v>
          </cell>
          <cell r="AH100">
            <v>0</v>
          </cell>
          <cell r="AI100">
            <v>0</v>
          </cell>
          <cell r="AK100">
            <v>2416</v>
          </cell>
          <cell r="AL100">
            <v>55030.1409090909</v>
          </cell>
          <cell r="AM100">
            <v>34771.290391061455</v>
          </cell>
        </row>
        <row r="101">
          <cell r="F101">
            <v>0</v>
          </cell>
          <cell r="P101">
            <v>600</v>
          </cell>
          <cell r="S101">
            <v>730</v>
          </cell>
          <cell r="V101">
            <v>80</v>
          </cell>
          <cell r="X101">
            <v>100</v>
          </cell>
          <cell r="AA101">
            <v>300</v>
          </cell>
          <cell r="AC101">
            <v>60</v>
          </cell>
          <cell r="AF101">
            <v>0</v>
          </cell>
          <cell r="AG101">
            <v>0</v>
          </cell>
          <cell r="AH101">
            <v>0</v>
          </cell>
          <cell r="AK101">
            <v>1710</v>
          </cell>
          <cell r="AL101">
            <v>53285.681818181823</v>
          </cell>
          <cell r="AM101">
            <v>29773.478249158248</v>
          </cell>
        </row>
        <row r="102">
          <cell r="F102">
            <v>0</v>
          </cell>
          <cell r="P102">
            <v>366</v>
          </cell>
          <cell r="S102">
            <v>2158</v>
          </cell>
          <cell r="V102">
            <v>0</v>
          </cell>
          <cell r="X102">
            <v>100</v>
          </cell>
          <cell r="AA102">
            <v>0</v>
          </cell>
          <cell r="AC102">
            <v>60</v>
          </cell>
          <cell r="AF102">
            <v>0</v>
          </cell>
          <cell r="AG102">
            <v>0</v>
          </cell>
          <cell r="AH102">
            <v>0</v>
          </cell>
          <cell r="AK102">
            <v>2566</v>
          </cell>
        </row>
        <row r="103">
          <cell r="F103">
            <v>-1308</v>
          </cell>
          <cell r="P103">
            <v>1223</v>
          </cell>
          <cell r="S103">
            <v>0</v>
          </cell>
          <cell r="X103">
            <v>0</v>
          </cell>
          <cell r="AC103">
            <v>0</v>
          </cell>
          <cell r="AF103">
            <v>-904.4</v>
          </cell>
          <cell r="AG103">
            <v>0</v>
          </cell>
          <cell r="AH103">
            <v>-904.4</v>
          </cell>
          <cell r="AK103">
            <v>-78.200000000000045</v>
          </cell>
        </row>
        <row r="104">
          <cell r="P104">
            <v>570</v>
          </cell>
          <cell r="S104">
            <v>2910</v>
          </cell>
          <cell r="AK104">
            <v>0</v>
          </cell>
        </row>
        <row r="105">
          <cell r="P105">
            <v>1075</v>
          </cell>
          <cell r="S105">
            <v>0</v>
          </cell>
          <cell r="V105">
            <v>0</v>
          </cell>
          <cell r="X105">
            <v>0</v>
          </cell>
          <cell r="AC105">
            <v>300</v>
          </cell>
          <cell r="AK105">
            <v>1375</v>
          </cell>
        </row>
        <row r="106">
          <cell r="F106">
            <v>850</v>
          </cell>
          <cell r="P106">
            <v>550</v>
          </cell>
          <cell r="S106">
            <v>530</v>
          </cell>
          <cell r="X106">
            <v>0</v>
          </cell>
          <cell r="AC106">
            <v>0</v>
          </cell>
          <cell r="AF106">
            <v>0</v>
          </cell>
          <cell r="AG106">
            <v>0</v>
          </cell>
          <cell r="AH106">
            <v>0</v>
          </cell>
          <cell r="AI106">
            <v>0</v>
          </cell>
          <cell r="AK106">
            <v>850</v>
          </cell>
        </row>
        <row r="107">
          <cell r="F107">
            <v>850</v>
          </cell>
          <cell r="P107">
            <v>800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0</v>
          </cell>
          <cell r="P109">
            <v>366</v>
          </cell>
          <cell r="S109">
            <v>2158</v>
          </cell>
          <cell r="V109">
            <v>0</v>
          </cell>
          <cell r="X109">
            <v>0</v>
          </cell>
          <cell r="AA109">
            <v>0</v>
          </cell>
          <cell r="AC109">
            <v>0</v>
          </cell>
          <cell r="AF109">
            <v>0</v>
          </cell>
          <cell r="AG109">
            <v>0</v>
          </cell>
          <cell r="AH109">
            <v>0</v>
          </cell>
          <cell r="AK109">
            <v>2524</v>
          </cell>
        </row>
        <row r="110">
          <cell r="F110">
            <v>0</v>
          </cell>
          <cell r="P110">
            <v>366</v>
          </cell>
          <cell r="S110">
            <v>2158</v>
          </cell>
          <cell r="X110">
            <v>0</v>
          </cell>
          <cell r="AA110">
            <v>0</v>
          </cell>
          <cell r="AC110">
            <v>0</v>
          </cell>
          <cell r="AF110">
            <v>0</v>
          </cell>
          <cell r="AG110">
            <v>0</v>
          </cell>
          <cell r="AH110">
            <v>0</v>
          </cell>
          <cell r="AI110">
            <v>64</v>
          </cell>
          <cell r="AK110">
            <v>2524</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cell r="AM113">
            <v>0</v>
          </cell>
        </row>
        <row r="114">
          <cell r="F114">
            <v>0</v>
          </cell>
          <cell r="P114">
            <v>0</v>
          </cell>
          <cell r="S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AC117">
            <v>0</v>
          </cell>
          <cell r="AF117">
            <v>0</v>
          </cell>
          <cell r="AG117">
            <v>0</v>
          </cell>
          <cell r="AH117">
            <v>0</v>
          </cell>
          <cell r="AK117">
            <v>0</v>
          </cell>
          <cell r="AM117">
            <v>0</v>
          </cell>
        </row>
        <row r="118">
          <cell r="F118">
            <v>0</v>
          </cell>
          <cell r="P118">
            <v>0</v>
          </cell>
          <cell r="S118">
            <v>0</v>
          </cell>
          <cell r="X118">
            <v>0</v>
          </cell>
          <cell r="AA118">
            <v>0</v>
          </cell>
          <cell r="AC118">
            <v>0</v>
          </cell>
          <cell r="AG118">
            <v>0</v>
          </cell>
          <cell r="AH118">
            <v>0</v>
          </cell>
          <cell r="AK118">
            <v>0</v>
          </cell>
          <cell r="AL118">
            <v>0</v>
          </cell>
          <cell r="AM118">
            <v>0</v>
          </cell>
        </row>
        <row r="119">
          <cell r="F119">
            <v>0</v>
          </cell>
          <cell r="P119">
            <v>0</v>
          </cell>
          <cell r="S119">
            <v>0</v>
          </cell>
          <cell r="AA119">
            <v>0</v>
          </cell>
          <cell r="AC119">
            <v>0</v>
          </cell>
          <cell r="AG119">
            <v>0</v>
          </cell>
          <cell r="AH119">
            <v>0</v>
          </cell>
          <cell r="AK119">
            <v>0</v>
          </cell>
          <cell r="AL119">
            <v>0</v>
          </cell>
          <cell r="AM119">
            <v>0</v>
          </cell>
        </row>
        <row r="120">
          <cell r="F120">
            <v>0</v>
          </cell>
          <cell r="P120">
            <v>0</v>
          </cell>
          <cell r="S120">
            <v>0</v>
          </cell>
          <cell r="X120">
            <v>0</v>
          </cell>
          <cell r="AA120">
            <v>0</v>
          </cell>
          <cell r="AC120">
            <v>0</v>
          </cell>
          <cell r="AF120">
            <v>0</v>
          </cell>
          <cell r="AG120">
            <v>0</v>
          </cell>
          <cell r="AH120">
            <v>0</v>
          </cell>
          <cell r="AK120">
            <v>0</v>
          </cell>
        </row>
        <row r="121">
          <cell r="F121">
            <v>0</v>
          </cell>
          <cell r="P121">
            <v>0</v>
          </cell>
          <cell r="S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595</v>
          </cell>
        </row>
        <row r="123">
          <cell r="F123">
            <v>100</v>
          </cell>
          <cell r="S123">
            <v>0</v>
          </cell>
          <cell r="V123">
            <v>0</v>
          </cell>
          <cell r="X123">
            <v>0</v>
          </cell>
          <cell r="AF123">
            <v>0</v>
          </cell>
          <cell r="AK123">
            <v>0</v>
          </cell>
          <cell r="AL123">
            <v>-13345.80312121212</v>
          </cell>
        </row>
        <row r="124">
          <cell r="F124">
            <v>3400</v>
          </cell>
          <cell r="S124">
            <v>0</v>
          </cell>
          <cell r="X124">
            <v>0</v>
          </cell>
          <cell r="AF124">
            <v>0</v>
          </cell>
          <cell r="AK124">
            <v>3400</v>
          </cell>
        </row>
        <row r="125">
          <cell r="F125">
            <v>3500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500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2000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-16343.423636363636</v>
          </cell>
        </row>
        <row r="127">
          <cell r="F127">
            <v>0</v>
          </cell>
          <cell r="AK127">
            <v>0</v>
          </cell>
          <cell r="AL127">
            <v>6264</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6519</v>
          </cell>
          <cell r="AL129">
            <v>-9671.302272727271</v>
          </cell>
          <cell r="AM129">
            <v>-16998.709324191197</v>
          </cell>
        </row>
        <row r="130">
          <cell r="F130">
            <v>0</v>
          </cell>
          <cell r="AK130">
            <v>-9824.4236363636355</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-9824.4236363636355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-14034.890909090907</v>
          </cell>
          <cell r="AL132">
            <v>35.709608938552265</v>
          </cell>
          <cell r="AM132">
            <v>-14935.850518029456</v>
          </cell>
        </row>
        <row r="133">
          <cell r="AK133">
            <v>-5656.302272727271</v>
          </cell>
          <cell r="AL133">
            <v>3521.8</v>
          </cell>
        </row>
        <row r="134">
          <cell r="AK134">
            <v>-4210.4672727272718</v>
          </cell>
          <cell r="AM134">
            <v>10073</v>
          </cell>
          <cell r="AO134">
            <v>0</v>
          </cell>
          <cell r="AQ134">
            <v>0</v>
          </cell>
        </row>
        <row r="135">
          <cell r="AK135">
            <v>-8080.4318181818162</v>
          </cell>
          <cell r="AL135">
            <v>6361.5217508417518</v>
          </cell>
          <cell r="AM135">
            <v>-15307.203569023572</v>
          </cell>
          <cell r="AO135">
            <v>0</v>
          </cell>
        </row>
        <row r="136">
          <cell r="AK136">
            <v>6.38</v>
          </cell>
          <cell r="AO136" t="e">
            <v>#DIV/0!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M140">
            <v>7825</v>
          </cell>
          <cell r="AO140" t="e">
            <v>#DIV/0!</v>
          </cell>
          <cell r="AQ140">
            <v>0</v>
          </cell>
        </row>
        <row r="141">
          <cell r="AK141">
            <v>0</v>
          </cell>
          <cell r="AO141">
            <v>0</v>
          </cell>
        </row>
        <row r="142">
          <cell r="AJ142">
            <v>0</v>
          </cell>
          <cell r="AK142">
            <v>4.95</v>
          </cell>
          <cell r="AO142" t="e">
            <v>#DIV/0!</v>
          </cell>
        </row>
        <row r="143">
          <cell r="AK143">
            <v>8.91</v>
          </cell>
          <cell r="AL143">
            <v>37810</v>
          </cell>
          <cell r="AO143" t="e">
            <v>#DIV/0!</v>
          </cell>
        </row>
        <row r="144">
          <cell r="AK144">
            <v>0</v>
          </cell>
          <cell r="AO144">
            <v>0</v>
          </cell>
        </row>
        <row r="145">
          <cell r="AJ145">
            <v>300</v>
          </cell>
          <cell r="AK145">
            <v>8.9</v>
          </cell>
          <cell r="AO145" t="e">
            <v>#DIV/0!</v>
          </cell>
        </row>
        <row r="146">
          <cell r="AK146">
            <v>35229</v>
          </cell>
          <cell r="AL146">
            <v>35229</v>
          </cell>
          <cell r="AM146">
            <v>-27071.709324191197</v>
          </cell>
          <cell r="AO146" t="e">
            <v>#DIV/0!</v>
          </cell>
        </row>
        <row r="147">
          <cell r="S147">
            <v>0</v>
          </cell>
          <cell r="AK147">
            <v>865.25</v>
          </cell>
        </row>
        <row r="148">
          <cell r="AK148">
            <v>7.62</v>
          </cell>
          <cell r="AO148" t="e">
            <v>#DIV/0!</v>
          </cell>
        </row>
        <row r="149">
          <cell r="AJ149">
            <v>0</v>
          </cell>
          <cell r="AK149">
            <v>9312.8571428571431</v>
          </cell>
          <cell r="AL149">
            <v>-35193.290391061448</v>
          </cell>
          <cell r="AM149">
            <v>-19836.850518029456</v>
          </cell>
          <cell r="AO149">
            <v>0</v>
          </cell>
        </row>
        <row r="150">
          <cell r="S150">
            <v>0</v>
          </cell>
          <cell r="AK150">
            <v>865.25</v>
          </cell>
        </row>
        <row r="151">
          <cell r="AK151">
            <v>47883</v>
          </cell>
          <cell r="AL151">
            <v>37810</v>
          </cell>
          <cell r="AM151">
            <v>10073</v>
          </cell>
        </row>
        <row r="152">
          <cell r="AK152">
            <v>40130</v>
          </cell>
          <cell r="AL152">
            <v>35229</v>
          </cell>
          <cell r="AM152">
            <v>4901</v>
          </cell>
          <cell r="AO152">
            <v>0</v>
          </cell>
          <cell r="AP152">
            <v>4992</v>
          </cell>
          <cell r="AQ152">
            <v>4153.252222919521</v>
          </cell>
          <cell r="AR152">
            <v>9754.6660308805876</v>
          </cell>
        </row>
        <row r="153">
          <cell r="S153">
            <v>0</v>
          </cell>
          <cell r="AK153">
            <v>0</v>
          </cell>
          <cell r="AL153">
            <v>18.399999999999999</v>
          </cell>
          <cell r="AM153">
            <v>-62.8</v>
          </cell>
        </row>
        <row r="154">
          <cell r="AK154">
            <v>40130</v>
          </cell>
          <cell r="AL154">
            <v>35229</v>
          </cell>
          <cell r="AM154">
            <v>4901</v>
          </cell>
        </row>
        <row r="155">
          <cell r="AK155">
            <v>0</v>
          </cell>
          <cell r="AL155">
            <v>36515</v>
          </cell>
          <cell r="AM155">
            <v>7825</v>
          </cell>
          <cell r="AO155">
            <v>4704</v>
          </cell>
          <cell r="AP155">
            <v>3182</v>
          </cell>
          <cell r="AQ155">
            <v>5179.5709186145641</v>
          </cell>
          <cell r="AR155">
            <v>9343.4348160198533</v>
          </cell>
        </row>
        <row r="156">
          <cell r="AK156">
            <v>-25.5</v>
          </cell>
          <cell r="AL156">
            <v>0.1</v>
          </cell>
          <cell r="AM156">
            <v>-75.3</v>
          </cell>
        </row>
        <row r="157">
          <cell r="F157">
            <v>0</v>
          </cell>
          <cell r="P157">
            <v>0</v>
          </cell>
          <cell r="S157">
            <v>0</v>
          </cell>
          <cell r="X157">
            <v>0</v>
          </cell>
          <cell r="AC157">
            <v>0</v>
          </cell>
          <cell r="AI157">
            <v>0</v>
          </cell>
          <cell r="AJ157">
            <v>142</v>
          </cell>
          <cell r="AK157">
            <v>16.923193342793478</v>
          </cell>
          <cell r="AL157">
            <v>-100</v>
          </cell>
          <cell r="AM157">
            <v>-100</v>
          </cell>
        </row>
        <row r="158">
          <cell r="F158">
            <v>320</v>
          </cell>
          <cell r="P158">
            <v>810</v>
          </cell>
          <cell r="S158">
            <v>1487</v>
          </cell>
          <cell r="X158">
            <v>2754</v>
          </cell>
          <cell r="AC158">
            <v>1364</v>
          </cell>
          <cell r="AF158">
            <v>1173</v>
          </cell>
          <cell r="AG158">
            <v>1100</v>
          </cell>
          <cell r="AH158">
            <v>73</v>
          </cell>
          <cell r="AK158">
            <v>0</v>
          </cell>
          <cell r="AL158">
            <v>0</v>
          </cell>
          <cell r="AM158">
            <v>0</v>
          </cell>
          <cell r="AO158">
            <v>3066</v>
          </cell>
          <cell r="AP158">
            <v>3316</v>
          </cell>
          <cell r="AQ158">
            <v>5168.7494313394982</v>
          </cell>
          <cell r="AR158">
            <v>10162.313669924872</v>
          </cell>
        </row>
        <row r="159">
          <cell r="F159">
            <v>320</v>
          </cell>
          <cell r="P159">
            <v>390</v>
          </cell>
          <cell r="S159">
            <v>512</v>
          </cell>
          <cell r="X159">
            <v>2374</v>
          </cell>
          <cell r="AC159">
            <v>1081</v>
          </cell>
          <cell r="AF159">
            <v>560</v>
          </cell>
          <cell r="AG159">
            <v>500</v>
          </cell>
          <cell r="AH159">
            <v>60</v>
          </cell>
          <cell r="AK159">
            <v>-15.2</v>
          </cell>
          <cell r="AL159">
            <v>21.1</v>
          </cell>
          <cell r="AM159">
            <v>-66.2</v>
          </cell>
        </row>
        <row r="160">
          <cell r="F160">
            <v>0</v>
          </cell>
          <cell r="P160">
            <v>0</v>
          </cell>
          <cell r="S160">
            <v>0</v>
          </cell>
          <cell r="V160">
            <v>0</v>
          </cell>
          <cell r="X160">
            <v>0</v>
          </cell>
          <cell r="AA160">
            <v>0</v>
          </cell>
          <cell r="AC160">
            <v>0</v>
          </cell>
          <cell r="AF160">
            <v>125</v>
          </cell>
          <cell r="AG160">
            <v>125</v>
          </cell>
          <cell r="AH160">
            <v>0</v>
          </cell>
          <cell r="AI160">
            <v>210</v>
          </cell>
          <cell r="AK160">
            <v>0</v>
          </cell>
          <cell r="AL160">
            <v>-100</v>
          </cell>
          <cell r="AM160">
            <v>-100</v>
          </cell>
        </row>
        <row r="161">
          <cell r="F161">
            <v>0</v>
          </cell>
          <cell r="P161">
            <v>890</v>
          </cell>
          <cell r="S161">
            <v>1440</v>
          </cell>
          <cell r="V161">
            <v>1070</v>
          </cell>
          <cell r="X161">
            <v>1767.1499999999999</v>
          </cell>
          <cell r="AA161">
            <v>1777</v>
          </cell>
          <cell r="AB161">
            <v>9</v>
          </cell>
          <cell r="AC161">
            <v>768.7</v>
          </cell>
          <cell r="AF161">
            <v>780</v>
          </cell>
          <cell r="AG161">
            <v>780</v>
          </cell>
          <cell r="AH161">
            <v>0</v>
          </cell>
          <cell r="AK161">
            <v>5957</v>
          </cell>
          <cell r="AL161">
            <v>0</v>
          </cell>
          <cell r="AM161">
            <v>0</v>
          </cell>
        </row>
        <row r="162">
          <cell r="F162">
            <v>0</v>
          </cell>
          <cell r="P162">
            <v>700</v>
          </cell>
          <cell r="S162">
            <v>1440</v>
          </cell>
          <cell r="V162">
            <v>1070</v>
          </cell>
          <cell r="X162">
            <v>1694.1499999999999</v>
          </cell>
          <cell r="AA162">
            <v>1639</v>
          </cell>
          <cell r="AF162">
            <v>730</v>
          </cell>
          <cell r="AG162">
            <v>730</v>
          </cell>
          <cell r="AH162">
            <v>0</v>
          </cell>
          <cell r="AK162">
            <v>4849</v>
          </cell>
        </row>
        <row r="163">
          <cell r="F163">
            <v>0</v>
          </cell>
          <cell r="P163">
            <v>190</v>
          </cell>
          <cell r="S163">
            <v>0</v>
          </cell>
          <cell r="V163">
            <v>0</v>
          </cell>
          <cell r="X163">
            <v>0</v>
          </cell>
          <cell r="AA163">
            <v>138</v>
          </cell>
          <cell r="AC163">
            <v>0</v>
          </cell>
          <cell r="AF163">
            <v>50</v>
          </cell>
          <cell r="AG163">
            <v>50</v>
          </cell>
          <cell r="AH163">
            <v>0</v>
          </cell>
          <cell r="AK163">
            <v>378</v>
          </cell>
        </row>
        <row r="164">
          <cell r="F164">
            <v>0</v>
          </cell>
          <cell r="P164">
            <v>100</v>
          </cell>
          <cell r="S164">
            <v>0</v>
          </cell>
          <cell r="V164">
            <v>0</v>
          </cell>
          <cell r="X164">
            <v>890.8</v>
          </cell>
          <cell r="AA164">
            <v>12</v>
          </cell>
          <cell r="AC164">
            <v>1354.7</v>
          </cell>
          <cell r="AF164">
            <v>10</v>
          </cell>
          <cell r="AG164">
            <v>665.35</v>
          </cell>
          <cell r="AH164">
            <v>0</v>
          </cell>
          <cell r="AK164">
            <v>112</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0</v>
          </cell>
        </row>
        <row r="166">
          <cell r="F166">
            <v>14.170833333333334</v>
          </cell>
          <cell r="P166">
            <v>119</v>
          </cell>
          <cell r="S166">
            <v>187</v>
          </cell>
          <cell r="X166">
            <v>197.2</v>
          </cell>
          <cell r="AC166">
            <v>62.05</v>
          </cell>
          <cell r="AF166">
            <v>130.04999999999998</v>
          </cell>
          <cell r="AG166">
            <v>130.04999999999998</v>
          </cell>
          <cell r="AH166">
            <v>0</v>
          </cell>
          <cell r="AK166">
            <v>14.170833333333334</v>
          </cell>
        </row>
        <row r="167">
          <cell r="F167">
            <v>295</v>
          </cell>
          <cell r="P167">
            <v>168</v>
          </cell>
          <cell r="S167">
            <v>640</v>
          </cell>
          <cell r="V167">
            <v>458.81818181818181</v>
          </cell>
          <cell r="X167">
            <v>154</v>
          </cell>
          <cell r="AA167">
            <v>216.09090909090909</v>
          </cell>
          <cell r="AC167">
            <v>22</v>
          </cell>
          <cell r="AF167">
            <v>300.18181818181819</v>
          </cell>
          <cell r="AG167">
            <v>300</v>
          </cell>
          <cell r="AK167">
            <v>1482.9090909090908</v>
          </cell>
        </row>
        <row r="168">
          <cell r="F168">
            <v>-459</v>
          </cell>
          <cell r="S168">
            <v>800</v>
          </cell>
          <cell r="V168">
            <v>611.18181818181824</v>
          </cell>
          <cell r="X168">
            <v>1433.2409090909091</v>
          </cell>
          <cell r="AA168">
            <v>1560.909090909091</v>
          </cell>
          <cell r="AC168">
            <v>561.88181818181829</v>
          </cell>
          <cell r="AF168">
            <v>0</v>
          </cell>
          <cell r="AG168">
            <v>0</v>
          </cell>
          <cell r="AH168">
            <v>0</v>
          </cell>
          <cell r="AK168">
            <v>2513.090909090909</v>
          </cell>
        </row>
        <row r="169">
          <cell r="F169">
            <v>14.170833333333334</v>
          </cell>
          <cell r="G169">
            <v>11562.099999999999</v>
          </cell>
          <cell r="H169">
            <v>0</v>
          </cell>
          <cell r="P169">
            <v>689</v>
          </cell>
          <cell r="Q169">
            <v>0</v>
          </cell>
          <cell r="R169">
            <v>0</v>
          </cell>
          <cell r="S169">
            <v>1440</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14.170833333333334</v>
          </cell>
        </row>
        <row r="170">
          <cell r="F170">
            <v>459</v>
          </cell>
          <cell r="G170">
            <v>11562.099999999999</v>
          </cell>
          <cell r="H170">
            <v>0</v>
          </cell>
          <cell r="P170">
            <v>0</v>
          </cell>
          <cell r="Q170">
            <v>0</v>
          </cell>
          <cell r="R170">
            <v>0</v>
          </cell>
          <cell r="S170">
            <v>0</v>
          </cell>
          <cell r="T170">
            <v>0</v>
          </cell>
          <cell r="U170">
            <v>0</v>
          </cell>
          <cell r="V170">
            <v>0</v>
          </cell>
          <cell r="W170">
            <v>0</v>
          </cell>
          <cell r="X170">
            <v>270.36363636363637</v>
          </cell>
          <cell r="Y170">
            <v>17514.503030303029</v>
          </cell>
          <cell r="Z170">
            <v>0</v>
          </cell>
          <cell r="AA170">
            <v>0</v>
          </cell>
          <cell r="AB170">
            <v>0</v>
          </cell>
          <cell r="AC170">
            <v>179.90909090909091</v>
          </cell>
          <cell r="AD170">
            <v>13622.695151515152</v>
          </cell>
          <cell r="AE170">
            <v>0</v>
          </cell>
          <cell r="AF170">
            <v>297.72727272727275</v>
          </cell>
          <cell r="AG170">
            <v>298</v>
          </cell>
          <cell r="AH170">
            <v>0</v>
          </cell>
          <cell r="AI170">
            <v>118.4</v>
          </cell>
          <cell r="AJ170">
            <v>0</v>
          </cell>
          <cell r="AK170">
            <v>459</v>
          </cell>
        </row>
        <row r="171">
          <cell r="F171">
            <v>-459</v>
          </cell>
          <cell r="G171">
            <v>0</v>
          </cell>
          <cell r="H171">
            <v>0</v>
          </cell>
          <cell r="P171">
            <v>0</v>
          </cell>
          <cell r="R171">
            <v>0</v>
          </cell>
          <cell r="S171">
            <v>0</v>
          </cell>
          <cell r="T171">
            <v>0</v>
          </cell>
          <cell r="U171">
            <v>0</v>
          </cell>
          <cell r="V171">
            <v>0</v>
          </cell>
          <cell r="W171">
            <v>0</v>
          </cell>
          <cell r="X171">
            <v>620.43636363636358</v>
          </cell>
          <cell r="Y171">
            <v>0</v>
          </cell>
          <cell r="Z171">
            <v>0</v>
          </cell>
          <cell r="AA171">
            <v>0</v>
          </cell>
          <cell r="AB171">
            <v>0</v>
          </cell>
          <cell r="AC171">
            <v>1174.7909090909091</v>
          </cell>
          <cell r="AE171">
            <v>0</v>
          </cell>
          <cell r="AF171">
            <v>0</v>
          </cell>
          <cell r="AG171">
            <v>0</v>
          </cell>
          <cell r="AH171">
            <v>0</v>
          </cell>
          <cell r="AI171">
            <v>0</v>
          </cell>
          <cell r="AJ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D172">
            <v>12866.875151515153</v>
          </cell>
          <cell r="AE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J175">
            <v>0</v>
          </cell>
          <cell r="AK175">
            <v>0</v>
          </cell>
          <cell r="AO175">
            <v>391</v>
          </cell>
          <cell r="AP175">
            <v>558</v>
          </cell>
          <cell r="AQ175">
            <v>897.62000000000012</v>
          </cell>
          <cell r="AR175">
            <v>1862.3963636363642</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D176">
            <v>123</v>
          </cell>
          <cell r="AE176">
            <v>83.818181818181813</v>
          </cell>
          <cell r="AF176">
            <v>-904.4</v>
          </cell>
          <cell r="AG176">
            <v>0</v>
          </cell>
          <cell r="AH176">
            <v>-904.4</v>
          </cell>
          <cell r="AK176">
            <v>0</v>
          </cell>
        </row>
        <row r="177">
          <cell r="F177">
            <v>3400</v>
          </cell>
          <cell r="G177">
            <v>0</v>
          </cell>
          <cell r="H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I177">
            <v>0</v>
          </cell>
          <cell r="AJ177">
            <v>0</v>
          </cell>
          <cell r="AK177">
            <v>3400</v>
          </cell>
          <cell r="AO177">
            <v>538</v>
          </cell>
          <cell r="AP177">
            <v>293</v>
          </cell>
          <cell r="AQ177">
            <v>76.587126137841352</v>
          </cell>
          <cell r="AR177">
            <v>30.079540528825305</v>
          </cell>
        </row>
        <row r="178">
          <cell r="F178">
            <v>426</v>
          </cell>
          <cell r="P178">
            <v>920.62</v>
          </cell>
          <cell r="Q178">
            <v>0</v>
          </cell>
          <cell r="R178">
            <v>0</v>
          </cell>
          <cell r="S178">
            <v>2085.52</v>
          </cell>
          <cell r="T178">
            <v>707.75479999999993</v>
          </cell>
          <cell r="U178">
            <v>735.76520000000005</v>
          </cell>
          <cell r="V178">
            <v>721.95</v>
          </cell>
          <cell r="W178">
            <v>0</v>
          </cell>
          <cell r="X178">
            <v>745.15</v>
          </cell>
          <cell r="Y178">
            <v>0</v>
          </cell>
          <cell r="Z178">
            <v>0</v>
          </cell>
          <cell r="AA178">
            <v>597.66</v>
          </cell>
          <cell r="AB178">
            <v>0</v>
          </cell>
          <cell r="AC178">
            <v>606.86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25</v>
          </cell>
          <cell r="P180">
            <v>2</v>
          </cell>
          <cell r="Q180">
            <v>0</v>
          </cell>
          <cell r="R180">
            <v>0</v>
          </cell>
          <cell r="S180">
            <v>17</v>
          </cell>
          <cell r="T180">
            <v>10</v>
          </cell>
          <cell r="U180">
            <v>0</v>
          </cell>
          <cell r="V180">
            <v>781</v>
          </cell>
          <cell r="W180">
            <v>0</v>
          </cell>
          <cell r="X180">
            <v>449</v>
          </cell>
          <cell r="Y180">
            <v>0</v>
          </cell>
          <cell r="Z180">
            <v>0</v>
          </cell>
          <cell r="AA180">
            <v>13.333333333333334</v>
          </cell>
          <cell r="AB180">
            <v>0</v>
          </cell>
          <cell r="AC180">
            <v>274.33333333333331</v>
          </cell>
          <cell r="AF180">
            <v>15</v>
          </cell>
          <cell r="AG180">
            <v>15</v>
          </cell>
          <cell r="AH180">
            <v>0</v>
          </cell>
          <cell r="AK180">
            <v>-3357.1339393939384</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14450</v>
          </cell>
          <cell r="P183">
            <v>527.99999999999989</v>
          </cell>
          <cell r="Q183">
            <v>0</v>
          </cell>
          <cell r="R183">
            <v>0</v>
          </cell>
          <cell r="S183">
            <v>2345.0000000000005</v>
          </cell>
          <cell r="T183">
            <v>10</v>
          </cell>
          <cell r="U183">
            <v>0</v>
          </cell>
          <cell r="V183">
            <v>382.00000000000051</v>
          </cell>
          <cell r="W183">
            <v>0</v>
          </cell>
          <cell r="X183">
            <v>206.66666666666666</v>
          </cell>
          <cell r="AA183">
            <v>237.66666666666663</v>
          </cell>
          <cell r="AB183">
            <v>0</v>
          </cell>
          <cell r="AC183">
            <v>13.333333333333334</v>
          </cell>
          <cell r="AF183">
            <v>1556.9999999999998</v>
          </cell>
          <cell r="AG183">
            <v>937.00000000000023</v>
          </cell>
          <cell r="AH183">
            <v>620</v>
          </cell>
          <cell r="AK183">
            <v>-2005.1295454545448</v>
          </cell>
          <cell r="AO183">
            <v>160</v>
          </cell>
          <cell r="AP183">
            <v>1507.2</v>
          </cell>
          <cell r="AQ183">
            <v>85.94410774410774</v>
          </cell>
          <cell r="AR183">
            <v>87.055892255892232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F190" t="str">
            <v>АПАРАТ ВСЬОГО</v>
          </cell>
          <cell r="G190" t="str">
            <v>АПАРАТ ЕЛЕКТРО</v>
          </cell>
          <cell r="H190" t="str">
            <v>АПАРАТ ТЕПЛО</v>
          </cell>
          <cell r="P190" t="str">
            <v>ККМ</v>
          </cell>
          <cell r="S190">
            <v>11.3</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v>125</v>
          </cell>
          <cell r="AL190" t="str">
            <v>Е/Е</v>
          </cell>
          <cell r="AM190" t="str">
            <v xml:space="preserve"> Т/Е</v>
          </cell>
          <cell r="AO190">
            <v>221.49122807017542</v>
          </cell>
          <cell r="AP190" t="str">
            <v>СТАНЦІІ ТЕПЛОВІ</v>
          </cell>
          <cell r="AQ190" t="str">
            <v>МЕРЕЖІ ЕЛЕКТРО</v>
          </cell>
          <cell r="AR190" t="str">
            <v>МЕРЕЖІ ТЕПЛОВІ</v>
          </cell>
        </row>
        <row r="191">
          <cell r="S191">
            <v>12.9</v>
          </cell>
          <cell r="V191">
            <v>67.3</v>
          </cell>
          <cell r="X191">
            <v>73.5</v>
          </cell>
          <cell r="AA191">
            <v>63</v>
          </cell>
          <cell r="AC191">
            <v>61.7</v>
          </cell>
          <cell r="AK191">
            <v>143.20000000000002</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65.3</v>
          </cell>
          <cell r="AA193">
            <v>192.5</v>
          </cell>
          <cell r="AC193">
            <v>58</v>
          </cell>
          <cell r="AK193">
            <v>192.5</v>
          </cell>
          <cell r="AO193">
            <v>0</v>
          </cell>
        </row>
        <row r="194">
          <cell r="S194">
            <v>2175</v>
          </cell>
          <cell r="V194">
            <v>11300</v>
          </cell>
          <cell r="X194">
            <v>74.7</v>
          </cell>
          <cell r="AA194">
            <v>10588</v>
          </cell>
          <cell r="AC194">
            <v>66.5</v>
          </cell>
          <cell r="AK194">
            <v>24063</v>
          </cell>
          <cell r="AO194">
            <v>0</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0</v>
          </cell>
          <cell r="AO196">
            <v>0</v>
          </cell>
        </row>
        <row r="197">
          <cell r="S197">
            <v>1232</v>
          </cell>
          <cell r="V197">
            <v>0</v>
          </cell>
          <cell r="X197">
            <v>12570</v>
          </cell>
          <cell r="AA197">
            <v>0</v>
          </cell>
          <cell r="AC197">
            <v>11165</v>
          </cell>
          <cell r="AK197">
            <v>0</v>
          </cell>
          <cell r="AO197">
            <v>0</v>
          </cell>
        </row>
        <row r="198">
          <cell r="V198">
            <v>82.5</v>
          </cell>
          <cell r="X198">
            <v>82.5</v>
          </cell>
          <cell r="AA198">
            <v>82.5</v>
          </cell>
          <cell r="AC198">
            <v>82.5</v>
          </cell>
          <cell r="AK198">
            <v>24967</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X201">
            <v>82.5</v>
          </cell>
          <cell r="AC201">
            <v>82.5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0</v>
          </cell>
          <cell r="Y205">
            <v>48.4</v>
          </cell>
          <cell r="Z205">
            <v>25.6</v>
          </cell>
          <cell r="AA205">
            <v>385</v>
          </cell>
          <cell r="AC205">
            <v>0</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F207">
            <v>75</v>
          </cell>
          <cell r="P207">
            <v>75</v>
          </cell>
          <cell r="S207">
            <v>167.46</v>
          </cell>
          <cell r="X207">
            <v>168.31</v>
          </cell>
          <cell r="Y207">
            <v>168.31</v>
          </cell>
          <cell r="Z207">
            <v>168.32</v>
          </cell>
          <cell r="AC207">
            <v>168.33</v>
          </cell>
          <cell r="AD207">
            <v>168.34</v>
          </cell>
          <cell r="AE207">
            <v>168.32</v>
          </cell>
          <cell r="AI207">
            <v>0</v>
          </cell>
          <cell r="AJ207">
            <v>0</v>
          </cell>
          <cell r="AK207">
            <v>0</v>
          </cell>
          <cell r="AL207">
            <v>168.32</v>
          </cell>
          <cell r="AM207">
            <v>168.11</v>
          </cell>
          <cell r="AO207" t="e">
            <v>#DIV/0!</v>
          </cell>
          <cell r="AP207">
            <v>41.55</v>
          </cell>
          <cell r="AQ207">
            <v>41.55</v>
          </cell>
          <cell r="AR207">
            <v>75</v>
          </cell>
        </row>
        <row r="208">
          <cell r="S208">
            <v>12.9</v>
          </cell>
          <cell r="V208">
            <v>67.3</v>
          </cell>
          <cell r="W208">
            <v>54.6</v>
          </cell>
          <cell r="X208">
            <v>12.699999999999996</v>
          </cell>
          <cell r="Y208">
            <v>52.8</v>
          </cell>
          <cell r="Z208">
            <v>20.700000000000003</v>
          </cell>
          <cell r="AA208">
            <v>63</v>
          </cell>
          <cell r="AB208">
            <v>50</v>
          </cell>
          <cell r="AC208">
            <v>13</v>
          </cell>
          <cell r="AD208">
            <v>43.9</v>
          </cell>
          <cell r="AE208">
            <v>17.8</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Z209">
            <v>3481</v>
          </cell>
          <cell r="AA209">
            <v>10588</v>
          </cell>
          <cell r="AB209">
            <v>8403</v>
          </cell>
          <cell r="AC209">
            <v>2185</v>
          </cell>
          <cell r="AD209">
            <v>7369</v>
          </cell>
          <cell r="AE209">
            <v>2988</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168.04</v>
          </cell>
          <cell r="AL210">
            <v>167.98</v>
          </cell>
          <cell r="AM210">
            <v>168.19</v>
          </cell>
          <cell r="AO210">
            <v>41.55</v>
          </cell>
          <cell r="AP210">
            <v>41.55</v>
          </cell>
          <cell r="AQ210">
            <v>41.55</v>
          </cell>
          <cell r="AR210">
            <v>0</v>
          </cell>
        </row>
        <row r="211">
          <cell r="S211">
            <v>7.3</v>
          </cell>
          <cell r="X211">
            <v>74.7</v>
          </cell>
          <cell r="Y211">
            <v>55.2</v>
          </cell>
          <cell r="Z211">
            <v>19.5</v>
          </cell>
          <cell r="AC211">
            <v>66.5</v>
          </cell>
          <cell r="AD211">
            <v>40.9</v>
          </cell>
          <cell r="AE211">
            <v>25.6</v>
          </cell>
          <cell r="AK211">
            <v>148.5</v>
          </cell>
          <cell r="AL211">
            <v>96.1</v>
          </cell>
          <cell r="AM211">
            <v>0</v>
          </cell>
          <cell r="AO211">
            <v>52</v>
          </cell>
          <cell r="AP211">
            <v>52</v>
          </cell>
          <cell r="AQ211">
            <v>281.5</v>
          </cell>
        </row>
        <row r="212">
          <cell r="S212">
            <v>1232</v>
          </cell>
          <cell r="V212">
            <v>11300</v>
          </cell>
          <cell r="X212">
            <v>12570</v>
          </cell>
          <cell r="Y212">
            <v>9289</v>
          </cell>
          <cell r="Z212">
            <v>3281</v>
          </cell>
          <cell r="AA212">
            <v>10588</v>
          </cell>
          <cell r="AC212">
            <v>11165</v>
          </cell>
          <cell r="AD212">
            <v>6867</v>
          </cell>
          <cell r="AE212">
            <v>4298</v>
          </cell>
          <cell r="AK212">
            <v>24063</v>
          </cell>
          <cell r="AL212">
            <v>17571</v>
          </cell>
          <cell r="AM212">
            <v>6492</v>
          </cell>
          <cell r="AO212">
            <v>14862</v>
          </cell>
          <cell r="AP212">
            <v>3164.427048260382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v>0</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6">
          <cell r="AP226">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Голова правління </v>
          </cell>
        </row>
        <row r="243">
          <cell r="AG243" t="str">
            <v xml:space="preserve">                        І.В.Плачков</v>
          </cell>
        </row>
        <row r="244">
          <cell r="AG244" t="str">
            <v xml:space="preserve">   "_____" ________2000 р.</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8">
          <cell r="F248" t="str">
            <v>РОЗРАХУНОК ФІНАНСОВИХ ПОТОКІВ НА   березень  2000 року</v>
          </cell>
        </row>
        <row r="249">
          <cell r="F249" t="str">
            <v>ПО ФІЛІАЛАХ АК КИЇВЕНЕРГО</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X253">
            <v>3133.4075757575761</v>
          </cell>
          <cell r="AA253">
            <v>2709.5690909090908</v>
          </cell>
          <cell r="AC253">
            <v>2333.3751515151525</v>
          </cell>
          <cell r="AF253">
            <v>4466.8781818181815</v>
          </cell>
          <cell r="AG253">
            <v>3618.3</v>
          </cell>
          <cell r="AH253">
            <v>848.57818181818175</v>
          </cell>
          <cell r="AK253">
            <v>26332.719090909093</v>
          </cell>
        </row>
        <row r="254">
          <cell r="AK254" t="str">
            <v>тис.грн.</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D255">
            <v>1496</v>
          </cell>
          <cell r="AE255">
            <v>607.87515151515208</v>
          </cell>
          <cell r="AF255">
            <v>4466.8781818181815</v>
          </cell>
          <cell r="AG255">
            <v>3618.3</v>
          </cell>
          <cell r="AH255">
            <v>848.57818181818175</v>
          </cell>
          <cell r="AI255" t="str">
            <v>ТИС.ГРН.</v>
          </cell>
          <cell r="AK255">
            <v>64105.612337662344</v>
          </cell>
          <cell r="AL255" t="str">
            <v>АК КЕ ВСЬОГО</v>
          </cell>
          <cell r="AM255">
            <v>40995.25</v>
          </cell>
          <cell r="AO255" t="str">
            <v>СТАНЦІї ЕЛЕКТРО</v>
          </cell>
          <cell r="AP255" t="str">
            <v>СТАНЦІІ ТЕПЛОВІ</v>
          </cell>
          <cell r="AQ255" t="str">
            <v>МЕРЕЖІ ЕЛЕКТРО</v>
          </cell>
          <cell r="AR255" t="str">
            <v>МЕРЕЖІ ТЕПЛОВІ</v>
          </cell>
        </row>
        <row r="256">
          <cell r="F256">
            <v>8174.138095238095</v>
          </cell>
          <cell r="G256">
            <v>2114.6703910614524</v>
          </cell>
          <cell r="H256">
            <v>1932.3296089385476</v>
          </cell>
          <cell r="P256">
            <v>605</v>
          </cell>
          <cell r="Q256" t="str">
            <v>ТМ</v>
          </cell>
          <cell r="S256">
            <v>4046</v>
          </cell>
          <cell r="T256">
            <v>1750.1999999999996</v>
          </cell>
          <cell r="U256">
            <v>1026.8</v>
          </cell>
          <cell r="V256">
            <v>1033.0000000000005</v>
          </cell>
          <cell r="W256">
            <v>1364</v>
          </cell>
          <cell r="X256">
            <v>318.00000000000011</v>
          </cell>
          <cell r="Y256">
            <v>1589</v>
          </cell>
          <cell r="Z256">
            <v>624.33333333333371</v>
          </cell>
          <cell r="AA256">
            <v>624</v>
          </cell>
          <cell r="AB256">
            <v>1140</v>
          </cell>
          <cell r="AC256">
            <v>314.99999999999994</v>
          </cell>
          <cell r="AD256">
            <v>923</v>
          </cell>
          <cell r="AE256">
            <v>374.83333333333388</v>
          </cell>
          <cell r="AF256">
            <v>987.99999999999977</v>
          </cell>
          <cell r="AG256">
            <v>823.00000000000023</v>
          </cell>
          <cell r="AH256">
            <v>158</v>
          </cell>
          <cell r="AI256" t="str">
            <v xml:space="preserve">ДОП.ВИР. </v>
          </cell>
          <cell r="AJ256" t="str">
            <v>ДОП.ВИР. СТ.ОРГ.</v>
          </cell>
          <cell r="AK256">
            <v>47832.559913419922</v>
          </cell>
          <cell r="AL256" t="str">
            <v>АК КЕ ВСЬОГО</v>
          </cell>
          <cell r="AM256">
            <v>14890.138095238095</v>
          </cell>
          <cell r="AO256" t="str">
            <v>СТАНЦІї ЕЛЕКТРО</v>
          </cell>
          <cell r="AP256" t="str">
            <v>СТАНЦІІ ТЕПЛОВІ</v>
          </cell>
          <cell r="AQ256" t="str">
            <v>МЕРЕЖІ ЕЛЕКТРО</v>
          </cell>
          <cell r="AR256" t="str">
            <v>МЕРЕЖІ ТЕПЛОВІ</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D257">
            <v>0</v>
          </cell>
          <cell r="AE257">
            <v>0</v>
          </cell>
          <cell r="AF257">
            <v>0</v>
          </cell>
          <cell r="AG257">
            <v>0</v>
          </cell>
          <cell r="AH257">
            <v>0</v>
          </cell>
          <cell r="AJ257">
            <v>7599</v>
          </cell>
          <cell r="AK257">
            <v>42344.804761904765</v>
          </cell>
        </row>
        <row r="258">
          <cell r="F258">
            <v>24063</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24063</v>
          </cell>
          <cell r="AM258">
            <v>45205.25</v>
          </cell>
        </row>
        <row r="259">
          <cell r="F259">
            <v>6512</v>
          </cell>
          <cell r="G259">
            <v>2277.3582491582492</v>
          </cell>
          <cell r="H259">
            <v>2559.6417508417508</v>
          </cell>
          <cell r="P259">
            <v>1403</v>
          </cell>
          <cell r="Q259">
            <v>0</v>
          </cell>
          <cell r="R259">
            <v>0</v>
          </cell>
          <cell r="S259">
            <v>323.66666666666629</v>
          </cell>
          <cell r="T259">
            <v>1413.9233333333332</v>
          </cell>
          <cell r="U259">
            <v>1087.1433333333339</v>
          </cell>
          <cell r="V259">
            <v>0</v>
          </cell>
          <cell r="W259">
            <v>0</v>
          </cell>
          <cell r="X259">
            <v>474.66666666666572</v>
          </cell>
          <cell r="Y259">
            <v>691</v>
          </cell>
          <cell r="Z259">
            <v>244.46666666666613</v>
          </cell>
          <cell r="AA259">
            <v>0</v>
          </cell>
          <cell r="AB259">
            <v>0</v>
          </cell>
          <cell r="AC259">
            <v>-208.00000000000045</v>
          </cell>
          <cell r="AD259">
            <v>1377</v>
          </cell>
          <cell r="AE259">
            <v>944.69515151515134</v>
          </cell>
          <cell r="AF259">
            <v>428.71666666666636</v>
          </cell>
          <cell r="AG259">
            <v>373.04999999999984</v>
          </cell>
          <cell r="AH259">
            <v>136.66666666666663</v>
          </cell>
          <cell r="AI259">
            <v>847.2</v>
          </cell>
          <cell r="AJ259">
            <v>0</v>
          </cell>
          <cell r="AK259">
            <v>6512</v>
          </cell>
          <cell r="AM259">
            <v>9679.4428571428543</v>
          </cell>
        </row>
        <row r="260">
          <cell r="F260">
            <v>7379.804761904762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7379.804761904762</v>
          </cell>
          <cell r="AM260">
            <v>14653.6</v>
          </cell>
        </row>
        <row r="261">
          <cell r="F261">
            <v>921.33333333333337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921.33333333333337</v>
          </cell>
        </row>
        <row r="262">
          <cell r="F262">
            <v>0</v>
          </cell>
          <cell r="AK262">
            <v>0</v>
          </cell>
        </row>
        <row r="263">
          <cell r="F263">
            <v>2514.4714285714285</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2514.4714285714285</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444</v>
          </cell>
          <cell r="P266">
            <v>0</v>
          </cell>
          <cell r="S266">
            <v>0</v>
          </cell>
          <cell r="V266">
            <v>0</v>
          </cell>
          <cell r="X266">
            <v>0</v>
          </cell>
          <cell r="AA266">
            <v>0</v>
          </cell>
          <cell r="AC266">
            <v>0</v>
          </cell>
          <cell r="AF266">
            <v>0</v>
          </cell>
          <cell r="AG266">
            <v>0</v>
          </cell>
          <cell r="AH266">
            <v>0</v>
          </cell>
          <cell r="AK266">
            <v>444</v>
          </cell>
        </row>
        <row r="267">
          <cell r="F267">
            <v>3995</v>
          </cell>
          <cell r="AK267">
            <v>3995</v>
          </cell>
        </row>
        <row r="268">
          <cell r="F268">
            <v>377</v>
          </cell>
          <cell r="P268">
            <v>0</v>
          </cell>
          <cell r="S268">
            <v>0</v>
          </cell>
          <cell r="V268">
            <v>0</v>
          </cell>
          <cell r="X268">
            <v>0</v>
          </cell>
          <cell r="AA268">
            <v>18</v>
          </cell>
          <cell r="AC268">
            <v>0</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I270">
            <v>0</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Y271">
            <v>295</v>
          </cell>
          <cell r="Z271">
            <v>116.2409090909091</v>
          </cell>
          <cell r="AA271">
            <v>597.66</v>
          </cell>
          <cell r="AB271">
            <v>303</v>
          </cell>
          <cell r="AC271">
            <v>78.569090909090903</v>
          </cell>
          <cell r="AD271">
            <v>284</v>
          </cell>
          <cell r="AE271">
            <v>116.0418181818182</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D272">
            <v>9</v>
          </cell>
          <cell r="AE272">
            <v>4.3333333333333339</v>
          </cell>
          <cell r="AF272">
            <v>2</v>
          </cell>
          <cell r="AG272">
            <v>2</v>
          </cell>
          <cell r="AH272">
            <v>0</v>
          </cell>
          <cell r="AI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D273">
            <v>0</v>
          </cell>
          <cell r="AE273">
            <v>0</v>
          </cell>
          <cell r="AF273">
            <v>568</v>
          </cell>
          <cell r="AG273">
            <v>530</v>
          </cell>
          <cell r="AH273">
            <v>45</v>
          </cell>
          <cell r="AI273">
            <v>0</v>
          </cell>
          <cell r="AK273">
            <v>4588</v>
          </cell>
        </row>
        <row r="274">
          <cell r="F274">
            <v>138</v>
          </cell>
          <cell r="G274">
            <v>296</v>
          </cell>
          <cell r="H274">
            <v>388.2</v>
          </cell>
          <cell r="P274">
            <v>300</v>
          </cell>
          <cell r="Q274">
            <v>0</v>
          </cell>
          <cell r="R274">
            <v>0</v>
          </cell>
          <cell r="S274">
            <v>636</v>
          </cell>
          <cell r="T274">
            <v>644.3785272727273</v>
          </cell>
          <cell r="U274">
            <v>670.49601818181827</v>
          </cell>
          <cell r="V274">
            <v>132</v>
          </cell>
          <cell r="W274">
            <v>0</v>
          </cell>
          <cell r="X274">
            <v>640.75</v>
          </cell>
          <cell r="Y274">
            <v>274</v>
          </cell>
          <cell r="Z274">
            <v>96.386363636363626</v>
          </cell>
          <cell r="AA274">
            <v>100</v>
          </cell>
          <cell r="AB274">
            <v>9</v>
          </cell>
          <cell r="AC274">
            <v>534.76</v>
          </cell>
          <cell r="AD274">
            <v>234</v>
          </cell>
          <cell r="AE274">
            <v>160.69515151515154</v>
          </cell>
          <cell r="AF274">
            <v>343</v>
          </cell>
          <cell r="AG274">
            <v>300</v>
          </cell>
          <cell r="AH274">
            <v>43</v>
          </cell>
          <cell r="AI274">
            <v>618</v>
          </cell>
          <cell r="AK274">
            <v>1703</v>
          </cell>
        </row>
        <row r="275">
          <cell r="F275">
            <v>762</v>
          </cell>
          <cell r="G275">
            <v>197</v>
          </cell>
          <cell r="H275">
            <v>307.10000000000002</v>
          </cell>
          <cell r="P275">
            <v>7</v>
          </cell>
          <cell r="Q275">
            <v>0</v>
          </cell>
          <cell r="R275">
            <v>0</v>
          </cell>
          <cell r="S275">
            <v>65</v>
          </cell>
          <cell r="T275">
            <v>10</v>
          </cell>
          <cell r="U275">
            <v>0</v>
          </cell>
          <cell r="V275">
            <v>44</v>
          </cell>
          <cell r="W275">
            <v>0</v>
          </cell>
          <cell r="X275">
            <v>336</v>
          </cell>
          <cell r="Y275">
            <v>248</v>
          </cell>
          <cell r="Z275">
            <v>88</v>
          </cell>
          <cell r="AA275">
            <v>47</v>
          </cell>
          <cell r="AB275">
            <v>0</v>
          </cell>
          <cell r="AC275">
            <v>-0.66666666666666607</v>
          </cell>
          <cell r="AD275">
            <v>226</v>
          </cell>
          <cell r="AE275">
            <v>155.36181818181819</v>
          </cell>
          <cell r="AF275">
            <v>25</v>
          </cell>
          <cell r="AG275">
            <v>30</v>
          </cell>
          <cell r="AH275">
            <v>2</v>
          </cell>
          <cell r="AI275">
            <v>377</v>
          </cell>
          <cell r="AK275">
            <v>1059</v>
          </cell>
        </row>
        <row r="276">
          <cell r="F276">
            <v>60</v>
          </cell>
          <cell r="P276">
            <v>500</v>
          </cell>
          <cell r="Q276">
            <v>0</v>
          </cell>
          <cell r="R276">
            <v>0</v>
          </cell>
          <cell r="S276">
            <v>430</v>
          </cell>
          <cell r="T276">
            <v>0</v>
          </cell>
          <cell r="U276">
            <v>0</v>
          </cell>
          <cell r="V276">
            <v>100</v>
          </cell>
          <cell r="W276">
            <v>0</v>
          </cell>
          <cell r="X276">
            <v>338</v>
          </cell>
          <cell r="Y276">
            <v>0</v>
          </cell>
          <cell r="Z276">
            <v>0</v>
          </cell>
          <cell r="AA276">
            <v>130</v>
          </cell>
          <cell r="AB276">
            <v>0</v>
          </cell>
          <cell r="AC276">
            <v>352</v>
          </cell>
          <cell r="AD276">
            <v>8</v>
          </cell>
          <cell r="AE276">
            <v>5.3333333333333339</v>
          </cell>
          <cell r="AF276">
            <v>150</v>
          </cell>
          <cell r="AG276">
            <v>150</v>
          </cell>
          <cell r="AH276">
            <v>-369</v>
          </cell>
          <cell r="AI276">
            <v>0</v>
          </cell>
          <cell r="AK276">
            <v>1370</v>
          </cell>
        </row>
        <row r="277">
          <cell r="F277">
            <v>0</v>
          </cell>
          <cell r="P277">
            <v>145</v>
          </cell>
          <cell r="Q277">
            <v>0</v>
          </cell>
          <cell r="R277">
            <v>0</v>
          </cell>
          <cell r="S277">
            <v>145</v>
          </cell>
          <cell r="T277">
            <v>0</v>
          </cell>
          <cell r="U277">
            <v>0</v>
          </cell>
          <cell r="V277">
            <v>66</v>
          </cell>
          <cell r="W277">
            <v>0</v>
          </cell>
          <cell r="X277">
            <v>115</v>
          </cell>
          <cell r="Y277">
            <v>0</v>
          </cell>
          <cell r="Z277">
            <v>0</v>
          </cell>
          <cell r="AA277">
            <v>50</v>
          </cell>
          <cell r="AB277">
            <v>9</v>
          </cell>
          <cell r="AC277">
            <v>110</v>
          </cell>
          <cell r="AD277">
            <v>0</v>
          </cell>
          <cell r="AE277">
            <v>0</v>
          </cell>
          <cell r="AF277">
            <v>50</v>
          </cell>
          <cell r="AG277">
            <v>50</v>
          </cell>
          <cell r="AH277">
            <v>0</v>
          </cell>
          <cell r="AI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D278">
            <v>0</v>
          </cell>
          <cell r="AE278">
            <v>0</v>
          </cell>
          <cell r="AF278">
            <v>670</v>
          </cell>
          <cell r="AG278">
            <v>253</v>
          </cell>
          <cell r="AH278">
            <v>417</v>
          </cell>
          <cell r="AI278">
            <v>0</v>
          </cell>
          <cell r="AK278">
            <v>1260</v>
          </cell>
        </row>
        <row r="279">
          <cell r="F279">
            <v>0</v>
          </cell>
          <cell r="P279">
            <v>0</v>
          </cell>
          <cell r="S279">
            <v>0</v>
          </cell>
          <cell r="V279">
            <v>0</v>
          </cell>
          <cell r="X279">
            <v>100</v>
          </cell>
          <cell r="AA279">
            <v>-300</v>
          </cell>
          <cell r="AC279">
            <v>130</v>
          </cell>
          <cell r="AF279">
            <v>0</v>
          </cell>
          <cell r="AG279">
            <v>0</v>
          </cell>
          <cell r="AH279">
            <v>0</v>
          </cell>
          <cell r="AI279">
            <v>0</v>
          </cell>
          <cell r="AK279">
            <v>-300</v>
          </cell>
        </row>
        <row r="280">
          <cell r="F280">
            <v>6</v>
          </cell>
          <cell r="P280">
            <v>15</v>
          </cell>
          <cell r="S280">
            <v>506</v>
          </cell>
          <cell r="V280">
            <v>0</v>
          </cell>
          <cell r="X280">
            <v>66</v>
          </cell>
          <cell r="AA280">
            <v>0</v>
          </cell>
          <cell r="AC280">
            <v>50</v>
          </cell>
          <cell r="AF280">
            <v>670</v>
          </cell>
          <cell r="AG280">
            <v>253</v>
          </cell>
          <cell r="AH280">
            <v>417</v>
          </cell>
          <cell r="AK280">
            <v>1197</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D281">
            <v>0</v>
          </cell>
          <cell r="AE281">
            <v>0</v>
          </cell>
          <cell r="AF281">
            <v>670</v>
          </cell>
          <cell r="AG281">
            <v>253</v>
          </cell>
          <cell r="AH281">
            <v>417</v>
          </cell>
          <cell r="AI281">
            <v>0</v>
          </cell>
          <cell r="AJ281">
            <v>0</v>
          </cell>
          <cell r="AK281">
            <v>363</v>
          </cell>
        </row>
        <row r="282">
          <cell r="F282">
            <v>0</v>
          </cell>
          <cell r="P282">
            <v>0</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241</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D283">
            <v>-293</v>
          </cell>
          <cell r="AE283">
            <v>-120.37515151515153</v>
          </cell>
          <cell r="AF283">
            <v>1365.8181818181815</v>
          </cell>
          <cell r="AG283">
            <v>1201</v>
          </cell>
          <cell r="AH283">
            <v>157.81818181818176</v>
          </cell>
          <cell r="AI283">
            <v>0</v>
          </cell>
          <cell r="AK283">
            <v>54477.380519480525</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157.81818181818181</v>
          </cell>
          <cell r="AK285">
            <v>12339.90909090909</v>
          </cell>
        </row>
        <row r="286">
          <cell r="F286">
            <v>0</v>
          </cell>
          <cell r="P286">
            <v>330</v>
          </cell>
          <cell r="Q286">
            <v>0</v>
          </cell>
          <cell r="R286">
            <v>0</v>
          </cell>
          <cell r="S286">
            <v>2496</v>
          </cell>
          <cell r="T286">
            <v>-654.3785272727273</v>
          </cell>
          <cell r="U286">
            <v>-670.49601818181827</v>
          </cell>
          <cell r="V286">
            <v>-20</v>
          </cell>
          <cell r="W286">
            <v>0</v>
          </cell>
          <cell r="X286">
            <v>627.1030303030293</v>
          </cell>
          <cell r="Y286">
            <v>-522</v>
          </cell>
          <cell r="Z286">
            <v>-184.38636363636363</v>
          </cell>
          <cell r="AA286">
            <v>170</v>
          </cell>
          <cell r="AB286">
            <v>0</v>
          </cell>
          <cell r="AC286">
            <v>867.45757575757523</v>
          </cell>
          <cell r="AF286">
            <v>404</v>
          </cell>
          <cell r="AG286">
            <v>404</v>
          </cell>
          <cell r="AH286">
            <v>0</v>
          </cell>
          <cell r="AI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I287">
            <v>-618</v>
          </cell>
          <cell r="AK287">
            <v>3795.909090909091</v>
          </cell>
        </row>
        <row r="288">
          <cell r="F288">
            <v>0</v>
          </cell>
          <cell r="P288">
            <v>0</v>
          </cell>
          <cell r="Q288">
            <v>0</v>
          </cell>
          <cell r="R288">
            <v>0</v>
          </cell>
          <cell r="S288">
            <v>0</v>
          </cell>
          <cell r="T288">
            <v>0</v>
          </cell>
          <cell r="U288">
            <v>0</v>
          </cell>
          <cell r="V288">
            <v>0</v>
          </cell>
          <cell r="W288">
            <v>0</v>
          </cell>
          <cell r="X288">
            <v>627.10303030303021</v>
          </cell>
          <cell r="Y288">
            <v>0</v>
          </cell>
          <cell r="Z288">
            <v>0</v>
          </cell>
          <cell r="AA288">
            <v>0</v>
          </cell>
          <cell r="AB288">
            <v>0</v>
          </cell>
          <cell r="AC288">
            <v>866.79090909090905</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-15</v>
          </cell>
          <cell r="Y289">
            <v>0</v>
          </cell>
          <cell r="Z289">
            <v>0</v>
          </cell>
          <cell r="AA289">
            <v>0</v>
          </cell>
          <cell r="AB289">
            <v>0</v>
          </cell>
          <cell r="AC289">
            <v>-70</v>
          </cell>
          <cell r="AD289">
            <v>0</v>
          </cell>
          <cell r="AE289">
            <v>0</v>
          </cell>
          <cell r="AF289">
            <v>0</v>
          </cell>
          <cell r="AG289">
            <v>0</v>
          </cell>
          <cell r="AH289">
            <v>0</v>
          </cell>
          <cell r="AI289">
            <v>283.60000000000002</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D290">
            <v>0</v>
          </cell>
          <cell r="AE290">
            <v>0</v>
          </cell>
          <cell r="AF290">
            <v>519</v>
          </cell>
          <cell r="AG290">
            <v>354</v>
          </cell>
          <cell r="AH290">
            <v>158</v>
          </cell>
          <cell r="AI290">
            <v>118.4</v>
          </cell>
          <cell r="AK290">
            <v>5204</v>
          </cell>
        </row>
        <row r="291">
          <cell r="F291">
            <v>2</v>
          </cell>
          <cell r="P291">
            <v>13</v>
          </cell>
          <cell r="Q291">
            <v>0</v>
          </cell>
          <cell r="R291">
            <v>0</v>
          </cell>
          <cell r="S291">
            <v>212</v>
          </cell>
          <cell r="T291">
            <v>0</v>
          </cell>
          <cell r="U291">
            <v>0</v>
          </cell>
          <cell r="V291">
            <v>11</v>
          </cell>
          <cell r="W291">
            <v>0</v>
          </cell>
          <cell r="X291">
            <v>0</v>
          </cell>
          <cell r="Y291">
            <v>0</v>
          </cell>
          <cell r="Z291">
            <v>0</v>
          </cell>
          <cell r="AA291">
            <v>201</v>
          </cell>
          <cell r="AB291">
            <v>0</v>
          </cell>
          <cell r="AC291">
            <v>0</v>
          </cell>
          <cell r="AD291">
            <v>0</v>
          </cell>
          <cell r="AE291">
            <v>0</v>
          </cell>
          <cell r="AF291">
            <v>115</v>
          </cell>
          <cell r="AG291">
            <v>70</v>
          </cell>
          <cell r="AH291">
            <v>38</v>
          </cell>
          <cell r="AI291">
            <v>0</v>
          </cell>
          <cell r="AK291">
            <v>570</v>
          </cell>
        </row>
        <row r="292">
          <cell r="F292">
            <v>2</v>
          </cell>
          <cell r="P292">
            <v>42</v>
          </cell>
          <cell r="S292">
            <v>319</v>
          </cell>
          <cell r="V292">
            <v>85</v>
          </cell>
          <cell r="X292">
            <v>0</v>
          </cell>
          <cell r="AA292">
            <v>84</v>
          </cell>
          <cell r="AC292">
            <v>0</v>
          </cell>
          <cell r="AF292">
            <v>194</v>
          </cell>
          <cell r="AG292">
            <v>133</v>
          </cell>
          <cell r="AH292">
            <v>61</v>
          </cell>
          <cell r="AI292">
            <v>0</v>
          </cell>
          <cell r="AK292">
            <v>726</v>
          </cell>
        </row>
        <row r="293">
          <cell r="F293">
            <v>2379</v>
          </cell>
          <cell r="P293">
            <v>151</v>
          </cell>
          <cell r="Q293">
            <v>0</v>
          </cell>
          <cell r="R293">
            <v>0</v>
          </cell>
          <cell r="S293">
            <v>607</v>
          </cell>
          <cell r="T293">
            <v>0</v>
          </cell>
          <cell r="U293">
            <v>0</v>
          </cell>
          <cell r="V293">
            <v>110</v>
          </cell>
          <cell r="W293">
            <v>0</v>
          </cell>
          <cell r="X293">
            <v>217</v>
          </cell>
          <cell r="Y293">
            <v>0</v>
          </cell>
          <cell r="Z293">
            <v>0</v>
          </cell>
          <cell r="AA293">
            <v>101</v>
          </cell>
          <cell r="AB293">
            <v>0</v>
          </cell>
          <cell r="AC293">
            <v>-188</v>
          </cell>
          <cell r="AF293">
            <v>210</v>
          </cell>
          <cell r="AG293">
            <v>151</v>
          </cell>
          <cell r="AH293">
            <v>59</v>
          </cell>
          <cell r="AI293">
            <v>0</v>
          </cell>
          <cell r="AK293">
            <v>3908</v>
          </cell>
        </row>
        <row r="294">
          <cell r="F294">
            <v>100</v>
          </cell>
          <cell r="P294">
            <v>0</v>
          </cell>
          <cell r="Q294">
            <v>0</v>
          </cell>
          <cell r="R294">
            <v>0</v>
          </cell>
          <cell r="S294">
            <v>97.666666666666629</v>
          </cell>
          <cell r="T294">
            <v>0</v>
          </cell>
          <cell r="U294">
            <v>0</v>
          </cell>
          <cell r="V294">
            <v>0</v>
          </cell>
          <cell r="W294">
            <v>0</v>
          </cell>
          <cell r="X294">
            <v>12</v>
          </cell>
          <cell r="Y294">
            <v>0</v>
          </cell>
          <cell r="Z294">
            <v>0</v>
          </cell>
          <cell r="AA294">
            <v>0</v>
          </cell>
          <cell r="AB294">
            <v>0</v>
          </cell>
          <cell r="AC294">
            <v>-372</v>
          </cell>
          <cell r="AD294">
            <v>0</v>
          </cell>
          <cell r="AE294">
            <v>0</v>
          </cell>
          <cell r="AF294">
            <v>0</v>
          </cell>
          <cell r="AG294">
            <v>0</v>
          </cell>
          <cell r="AH294">
            <v>0</v>
          </cell>
          <cell r="AI294">
            <v>165.2</v>
          </cell>
          <cell r="AK294">
            <v>0</v>
          </cell>
        </row>
        <row r="295">
          <cell r="F295">
            <v>25</v>
          </cell>
          <cell r="P295">
            <v>2</v>
          </cell>
          <cell r="S295">
            <v>7</v>
          </cell>
          <cell r="V295">
            <v>-129</v>
          </cell>
          <cell r="X295">
            <v>85</v>
          </cell>
          <cell r="AA295">
            <v>0</v>
          </cell>
          <cell r="AC295">
            <v>84</v>
          </cell>
          <cell r="AF295">
            <v>13</v>
          </cell>
          <cell r="AG295">
            <v>13</v>
          </cell>
          <cell r="AH295">
            <v>0</v>
          </cell>
          <cell r="AI295">
            <v>70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D296">
            <v>-293</v>
          </cell>
          <cell r="AE296">
            <v>-120.37515151515153</v>
          </cell>
          <cell r="AF296">
            <v>1365.8181818181815</v>
          </cell>
          <cell r="AG296">
            <v>1201</v>
          </cell>
          <cell r="AH296">
            <v>157.81818181818176</v>
          </cell>
          <cell r="AI296">
            <v>36</v>
          </cell>
          <cell r="AK296">
            <v>54477.380519480525</v>
          </cell>
        </row>
        <row r="297">
          <cell r="F297">
            <v>1606</v>
          </cell>
          <cell r="P297">
            <v>0</v>
          </cell>
          <cell r="S297">
            <v>425.33333333333337</v>
          </cell>
          <cell r="X297">
            <v>97.666666666666671</v>
          </cell>
          <cell r="AC297">
            <v>85.333333333333343</v>
          </cell>
          <cell r="AF297">
            <v>0</v>
          </cell>
          <cell r="AG297">
            <v>0</v>
          </cell>
          <cell r="AH297">
            <v>191</v>
          </cell>
          <cell r="AI297">
            <v>59.2</v>
          </cell>
          <cell r="AK297">
            <v>0</v>
          </cell>
        </row>
        <row r="298">
          <cell r="F298">
            <v>37</v>
          </cell>
          <cell r="P298">
            <v>62</v>
          </cell>
          <cell r="S298">
            <v>81</v>
          </cell>
          <cell r="X298">
            <v>-129.33333333333334</v>
          </cell>
          <cell r="AC298">
            <v>0</v>
          </cell>
          <cell r="AF298">
            <v>8</v>
          </cell>
          <cell r="AG298">
            <v>7</v>
          </cell>
          <cell r="AH298">
            <v>1</v>
          </cell>
          <cell r="AI298">
            <v>0</v>
          </cell>
          <cell r="AK298">
            <v>58.666666666666657</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B299">
            <v>0</v>
          </cell>
          <cell r="AC299">
            <v>867.45757575757523</v>
          </cell>
          <cell r="AF299">
            <v>1365.8181818181815</v>
          </cell>
          <cell r="AG299">
            <v>1016.9999999999998</v>
          </cell>
          <cell r="AH299">
            <v>348.81818181818176</v>
          </cell>
          <cell r="AI299">
            <v>0</v>
          </cell>
          <cell r="AK299">
            <v>54477.380519480525</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191</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G302">
            <v>0</v>
          </cell>
          <cell r="H302">
            <v>0</v>
          </cell>
          <cell r="P302">
            <v>0</v>
          </cell>
          <cell r="Q302">
            <v>0</v>
          </cell>
          <cell r="R302">
            <v>0</v>
          </cell>
          <cell r="S302">
            <v>0</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0</v>
          </cell>
          <cell r="AG302">
            <v>0</v>
          </cell>
          <cell r="AH302">
            <v>0</v>
          </cell>
          <cell r="AK302">
            <v>0</v>
          </cell>
        </row>
        <row r="303">
          <cell r="F303">
            <v>0</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D304">
            <v>-293</v>
          </cell>
          <cell r="AE304">
            <v>-120.37515151515153</v>
          </cell>
          <cell r="AF304">
            <v>1365.8181818181815</v>
          </cell>
          <cell r="AG304">
            <v>1016.9999999999998</v>
          </cell>
          <cell r="AH304">
            <v>348.81818181818176</v>
          </cell>
          <cell r="AK304">
            <v>54477.380519480525</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F307">
            <v>41158.976190476198</v>
          </cell>
          <cell r="P307">
            <v>1708.5</v>
          </cell>
          <cell r="Q307">
            <v>0</v>
          </cell>
          <cell r="R307">
            <v>0</v>
          </cell>
          <cell r="S307">
            <v>0</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0</v>
          </cell>
        </row>
        <row r="308">
          <cell r="F308">
            <v>3400</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3400</v>
          </cell>
        </row>
        <row r="309">
          <cell r="P309">
            <v>0</v>
          </cell>
          <cell r="S309">
            <v>0</v>
          </cell>
          <cell r="AK309">
            <v>0</v>
          </cell>
        </row>
        <row r="310">
          <cell r="F310">
            <v>0</v>
          </cell>
          <cell r="P310">
            <v>0</v>
          </cell>
          <cell r="S310">
            <v>0</v>
          </cell>
          <cell r="AK310">
            <v>0</v>
          </cell>
        </row>
        <row r="311">
          <cell r="F311">
            <v>3500</v>
          </cell>
          <cell r="S311">
            <v>0</v>
          </cell>
          <cell r="AK311">
            <v>0</v>
          </cell>
        </row>
        <row r="312">
          <cell r="F312">
            <v>3500</v>
          </cell>
          <cell r="S312">
            <v>0</v>
          </cell>
          <cell r="AK312">
            <v>3500</v>
          </cell>
        </row>
        <row r="313">
          <cell r="F313">
            <v>0</v>
          </cell>
          <cell r="S313">
            <v>0</v>
          </cell>
          <cell r="AK313">
            <v>0</v>
          </cell>
        </row>
        <row r="314">
          <cell r="F314">
            <v>0</v>
          </cell>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cell r="AK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F328">
            <v>186</v>
          </cell>
          <cell r="P328">
            <v>348</v>
          </cell>
          <cell r="S328">
            <v>517</v>
          </cell>
          <cell r="X328">
            <v>175</v>
          </cell>
          <cell r="AC328">
            <v>146</v>
          </cell>
          <cell r="AF328">
            <v>470</v>
          </cell>
          <cell r="AG328">
            <v>407</v>
          </cell>
          <cell r="AH328">
            <v>63</v>
          </cell>
          <cell r="AJ328">
            <v>2455</v>
          </cell>
          <cell r="AK328">
            <v>-82</v>
          </cell>
          <cell r="AM328">
            <v>-95</v>
          </cell>
        </row>
        <row r="329">
          <cell r="F329">
            <v>137</v>
          </cell>
          <cell r="P329">
            <v>237</v>
          </cell>
          <cell r="S329">
            <v>515</v>
          </cell>
          <cell r="X329">
            <v>201</v>
          </cell>
          <cell r="AC329">
            <v>161</v>
          </cell>
          <cell r="AF329">
            <v>444</v>
          </cell>
          <cell r="AG329">
            <v>400</v>
          </cell>
          <cell r="AH329">
            <v>44</v>
          </cell>
          <cell r="AI329">
            <v>103</v>
          </cell>
          <cell r="AK329">
            <v>2514.4714285714285</v>
          </cell>
          <cell r="AM329">
            <v>2514.4714285714285</v>
          </cell>
        </row>
        <row r="330">
          <cell r="AJ330">
            <v>36</v>
          </cell>
          <cell r="AK330">
            <v>3500</v>
          </cell>
          <cell r="AM330">
            <v>3500</v>
          </cell>
        </row>
        <row r="331">
          <cell r="AK331">
            <v>0</v>
          </cell>
          <cell r="AM331">
            <v>50.666666666666657</v>
          </cell>
        </row>
        <row r="332">
          <cell r="AJ332">
            <v>36</v>
          </cell>
          <cell r="AK332">
            <v>444</v>
          </cell>
          <cell r="AM332">
            <v>444</v>
          </cell>
        </row>
        <row r="333">
          <cell r="AK333">
            <v>3995</v>
          </cell>
          <cell r="AM333">
            <v>3500</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cell r="AM343">
            <v>4166</v>
          </cell>
        </row>
        <row r="344">
          <cell r="AK344">
            <v>456</v>
          </cell>
          <cell r="AM344">
            <v>1457</v>
          </cell>
        </row>
        <row r="345">
          <cell r="AK345">
            <v>0</v>
          </cell>
          <cell r="AM345">
            <v>0</v>
          </cell>
        </row>
        <row r="346">
          <cell r="AK346">
            <v>-300</v>
          </cell>
          <cell r="AM346">
            <v>-300</v>
          </cell>
        </row>
        <row r="347">
          <cell r="AK347">
            <v>1197</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248.72727272727269</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396</v>
          </cell>
          <cell r="AM350">
            <v>396</v>
          </cell>
        </row>
        <row r="351">
          <cell r="P351">
            <v>225</v>
          </cell>
          <cell r="S351">
            <v>296</v>
          </cell>
          <cell r="X351">
            <v>56</v>
          </cell>
          <cell r="AC351">
            <v>-117.85909090909095</v>
          </cell>
          <cell r="AF351">
            <v>-167.67727272727276</v>
          </cell>
          <cell r="AG351">
            <v>-167.95000000000005</v>
          </cell>
          <cell r="AH351">
            <v>0.27272727272728048</v>
          </cell>
          <cell r="AK351">
            <v>395</v>
          </cell>
          <cell r="AM351">
            <v>395</v>
          </cell>
        </row>
        <row r="352">
          <cell r="P352">
            <v>225</v>
          </cell>
          <cell r="S352">
            <v>296</v>
          </cell>
          <cell r="X352">
            <v>56</v>
          </cell>
          <cell r="AC352">
            <v>76.181818181818187</v>
          </cell>
          <cell r="AF352">
            <v>304.27272727272725</v>
          </cell>
          <cell r="AG352">
            <v>291.27272727272725</v>
          </cell>
          <cell r="AH352">
            <v>13</v>
          </cell>
          <cell r="AK352">
            <v>0</v>
          </cell>
          <cell r="AM352">
            <v>0</v>
          </cell>
        </row>
        <row r="353">
          <cell r="F353">
            <v>33</v>
          </cell>
          <cell r="P353">
            <v>0</v>
          </cell>
          <cell r="S353">
            <v>0</v>
          </cell>
          <cell r="X353">
            <v>0</v>
          </cell>
          <cell r="AC353">
            <v>0</v>
          </cell>
          <cell r="AF353">
            <v>0</v>
          </cell>
          <cell r="AG353">
            <v>0</v>
          </cell>
          <cell r="AH353">
            <v>0</v>
          </cell>
          <cell r="AK353">
            <v>0</v>
          </cell>
          <cell r="AM353">
            <v>0</v>
          </cell>
        </row>
        <row r="354">
          <cell r="F354">
            <v>0</v>
          </cell>
          <cell r="P354">
            <v>0</v>
          </cell>
          <cell r="S354">
            <v>0</v>
          </cell>
          <cell r="X354">
            <v>0</v>
          </cell>
          <cell r="AC354">
            <v>0</v>
          </cell>
          <cell r="AF354">
            <v>0</v>
          </cell>
          <cell r="AG354">
            <v>0</v>
          </cell>
          <cell r="AH354">
            <v>0</v>
          </cell>
          <cell r="AI354">
            <v>0</v>
          </cell>
          <cell r="AK354">
            <v>5204</v>
          </cell>
          <cell r="AM354" t="e">
            <v>#REF!</v>
          </cell>
        </row>
        <row r="355">
          <cell r="AK355">
            <v>570</v>
          </cell>
          <cell r="AM355">
            <v>0</v>
          </cell>
        </row>
        <row r="356">
          <cell r="AK356">
            <v>726</v>
          </cell>
          <cell r="AM356">
            <v>0</v>
          </cell>
        </row>
        <row r="357">
          <cell r="AK357">
            <v>3908</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J358">
            <v>-2491</v>
          </cell>
          <cell r="AK358">
            <v>716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0">
          <cell r="F370">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Y384">
            <v>131</v>
          </cell>
          <cell r="Z384">
            <v>130</v>
          </cell>
          <cell r="AA384">
            <v>323.66666666666674</v>
          </cell>
          <cell r="AB384">
            <v>257</v>
          </cell>
          <cell r="AC384">
            <v>258</v>
          </cell>
          <cell r="AD384">
            <v>230</v>
          </cell>
          <cell r="AE384">
            <v>231</v>
          </cell>
          <cell r="AK384">
            <v>735.30000000000018</v>
          </cell>
          <cell r="AL384">
            <v>580.33333333333337</v>
          </cell>
          <cell r="AM384">
            <v>551.33333333333337</v>
          </cell>
        </row>
        <row r="385">
          <cell r="F385">
            <v>29</v>
          </cell>
          <cell r="G385">
            <v>21</v>
          </cell>
          <cell r="P385">
            <v>0</v>
          </cell>
          <cell r="V385">
            <v>0</v>
          </cell>
          <cell r="W385">
            <v>0</v>
          </cell>
          <cell r="X385" t="str">
            <v>ТЕЦ5</v>
          </cell>
          <cell r="Y385">
            <v>0</v>
          </cell>
          <cell r="AA385">
            <v>3.6666666666666665</v>
          </cell>
          <cell r="AB385">
            <v>3</v>
          </cell>
          <cell r="AC385" t="str">
            <v>ТЕЦ6</v>
          </cell>
          <cell r="AD385">
            <v>3</v>
          </cell>
          <cell r="AK385">
            <v>46</v>
          </cell>
          <cell r="AL385">
            <v>27</v>
          </cell>
        </row>
        <row r="386">
          <cell r="F386">
            <v>0</v>
          </cell>
          <cell r="G386">
            <v>0</v>
          </cell>
          <cell r="H386">
            <v>91</v>
          </cell>
          <cell r="P386">
            <v>0.66666666666666663</v>
          </cell>
          <cell r="S386">
            <v>14.333333333333332</v>
          </cell>
          <cell r="V386">
            <v>146.66666666666666</v>
          </cell>
          <cell r="W386">
            <v>119</v>
          </cell>
          <cell r="X386" t="str">
            <v>ПЛАН</v>
          </cell>
          <cell r="Y386">
            <v>105</v>
          </cell>
          <cell r="Z386">
            <v>120</v>
          </cell>
          <cell r="AA386">
            <v>280.66666666666669</v>
          </cell>
          <cell r="AB386">
            <v>223</v>
          </cell>
          <cell r="AC386" t="str">
            <v>ПЛАН</v>
          </cell>
          <cell r="AD386">
            <v>200</v>
          </cell>
          <cell r="AE386">
            <v>191</v>
          </cell>
          <cell r="AK386">
            <v>428</v>
          </cell>
          <cell r="AL386">
            <v>342.66666666666669</v>
          </cell>
          <cell r="AM386">
            <v>429.33333333333331</v>
          </cell>
        </row>
        <row r="387">
          <cell r="F387">
            <v>0</v>
          </cell>
          <cell r="G387">
            <v>0</v>
          </cell>
          <cell r="H387">
            <v>106</v>
          </cell>
          <cell r="P387">
            <v>2</v>
          </cell>
          <cell r="S387">
            <v>14.333333333333332</v>
          </cell>
          <cell r="V387">
            <v>0</v>
          </cell>
          <cell r="W387">
            <v>0</v>
          </cell>
          <cell r="X387">
            <v>182</v>
          </cell>
          <cell r="Y387">
            <v>134</v>
          </cell>
          <cell r="Z387">
            <v>134</v>
          </cell>
          <cell r="AA387">
            <v>25</v>
          </cell>
          <cell r="AB387">
            <v>20</v>
          </cell>
          <cell r="AC387">
            <v>323.66666666666674</v>
          </cell>
          <cell r="AD387">
            <v>18</v>
          </cell>
          <cell r="AK387">
            <v>33.666666666666671</v>
          </cell>
          <cell r="AL387">
            <v>25</v>
          </cell>
          <cell r="AM387">
            <v>266.33333333333337</v>
          </cell>
        </row>
        <row r="388">
          <cell r="F388">
            <v>0</v>
          </cell>
          <cell r="G388">
            <v>0</v>
          </cell>
          <cell r="P388">
            <v>0</v>
          </cell>
          <cell r="V388">
            <v>25.333333333333332</v>
          </cell>
          <cell r="W388">
            <v>21</v>
          </cell>
          <cell r="X388">
            <v>0</v>
          </cell>
          <cell r="Y388">
            <v>0</v>
          </cell>
          <cell r="AA388">
            <v>0.66666666666666663</v>
          </cell>
          <cell r="AB388">
            <v>1</v>
          </cell>
          <cell r="AC388">
            <v>3.6666666666666665</v>
          </cell>
          <cell r="AD388">
            <v>0</v>
          </cell>
          <cell r="AK388">
            <v>26</v>
          </cell>
          <cell r="AL388">
            <v>22</v>
          </cell>
        </row>
        <row r="389">
          <cell r="F389">
            <v>120.63333333333333</v>
          </cell>
          <cell r="G389">
            <v>88</v>
          </cell>
          <cell r="P389">
            <v>0</v>
          </cell>
          <cell r="V389">
            <v>0</v>
          </cell>
          <cell r="W389">
            <v>0</v>
          </cell>
          <cell r="X389">
            <v>146.66666666666666</v>
          </cell>
          <cell r="Y389">
            <v>108</v>
          </cell>
          <cell r="AA389">
            <v>0</v>
          </cell>
          <cell r="AB389">
            <v>0</v>
          </cell>
          <cell r="AC389">
            <v>280.66666666666669</v>
          </cell>
          <cell r="AD389">
            <v>0</v>
          </cell>
          <cell r="AK389">
            <v>120.63333333333333</v>
          </cell>
          <cell r="AL389">
            <v>90</v>
          </cell>
        </row>
        <row r="390">
          <cell r="F390">
            <v>8.6666666666666661</v>
          </cell>
          <cell r="G390">
            <v>6</v>
          </cell>
          <cell r="P390">
            <v>0</v>
          </cell>
          <cell r="V390">
            <v>0</v>
          </cell>
          <cell r="W390">
            <v>0</v>
          </cell>
          <cell r="X390">
            <v>0</v>
          </cell>
          <cell r="Y390">
            <v>0</v>
          </cell>
          <cell r="AA390">
            <v>0</v>
          </cell>
          <cell r="AB390">
            <v>0</v>
          </cell>
          <cell r="AC390">
            <v>25</v>
          </cell>
          <cell r="AD390">
            <v>0</v>
          </cell>
          <cell r="AK390">
            <v>8.6666666666666661</v>
          </cell>
          <cell r="AL390">
            <v>0</v>
          </cell>
        </row>
        <row r="391">
          <cell r="F391">
            <v>0</v>
          </cell>
          <cell r="G391">
            <v>0</v>
          </cell>
          <cell r="P391">
            <v>5.333333333333333</v>
          </cell>
          <cell r="V391">
            <v>0</v>
          </cell>
          <cell r="W391">
            <v>0</v>
          </cell>
          <cell r="X391">
            <v>25.333333333333332</v>
          </cell>
          <cell r="Y391">
            <v>19</v>
          </cell>
          <cell r="AA391">
            <v>0</v>
          </cell>
          <cell r="AB391">
            <v>0</v>
          </cell>
          <cell r="AC391">
            <v>0.66666666666666663</v>
          </cell>
          <cell r="AD391">
            <v>0</v>
          </cell>
          <cell r="AK391">
            <v>22</v>
          </cell>
          <cell r="AL391">
            <v>15.333333333333332</v>
          </cell>
        </row>
        <row r="392">
          <cell r="F392">
            <v>5.333333333333333</v>
          </cell>
          <cell r="G392">
            <v>4</v>
          </cell>
          <cell r="P392">
            <v>0</v>
          </cell>
          <cell r="V392">
            <v>0</v>
          </cell>
          <cell r="W392">
            <v>0</v>
          </cell>
          <cell r="X392">
            <v>0</v>
          </cell>
          <cell r="Y392">
            <v>0</v>
          </cell>
          <cell r="AA392">
            <v>0</v>
          </cell>
          <cell r="AB392">
            <v>0</v>
          </cell>
          <cell r="AC392">
            <v>0</v>
          </cell>
          <cell r="AD392">
            <v>0</v>
          </cell>
          <cell r="AK392">
            <v>5.333333333333333</v>
          </cell>
          <cell r="AL392">
            <v>4</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0</v>
          </cell>
          <cell r="Y394">
            <v>0</v>
          </cell>
          <cell r="AA394">
            <v>13.666666666666666</v>
          </cell>
          <cell r="AB394">
            <v>11</v>
          </cell>
          <cell r="AC394">
            <v>0</v>
          </cell>
          <cell r="AD394">
            <v>10</v>
          </cell>
          <cell r="AK394">
            <v>26</v>
          </cell>
          <cell r="AL394">
            <v>21</v>
          </cell>
        </row>
        <row r="395">
          <cell r="F395">
            <v>0</v>
          </cell>
          <cell r="G395">
            <v>0</v>
          </cell>
          <cell r="P395">
            <v>0</v>
          </cell>
          <cell r="V395">
            <v>0</v>
          </cell>
          <cell r="W395">
            <v>0</v>
          </cell>
          <cell r="X395">
            <v>0</v>
          </cell>
          <cell r="Y395">
            <v>0</v>
          </cell>
          <cell r="AA395">
            <v>0</v>
          </cell>
          <cell r="AB395">
            <v>0</v>
          </cell>
          <cell r="AC395">
            <v>0</v>
          </cell>
          <cell r="AD395">
            <v>0</v>
          </cell>
          <cell r="AK395">
            <v>0</v>
          </cell>
          <cell r="AL395">
            <v>3</v>
          </cell>
        </row>
        <row r="396">
          <cell r="F396">
            <v>1.1666666666666667</v>
          </cell>
          <cell r="G396">
            <v>1</v>
          </cell>
          <cell r="P396">
            <v>20.5</v>
          </cell>
          <cell r="V396">
            <v>522.33333333333337</v>
          </cell>
          <cell r="W396">
            <v>424</v>
          </cell>
          <cell r="X396">
            <v>0</v>
          </cell>
          <cell r="Y396">
            <v>0</v>
          </cell>
          <cell r="AA396">
            <v>43</v>
          </cell>
          <cell r="AB396">
            <v>34</v>
          </cell>
          <cell r="AC396">
            <v>0</v>
          </cell>
          <cell r="AD396">
            <v>31</v>
          </cell>
          <cell r="AK396">
            <v>587.33333333333337</v>
          </cell>
          <cell r="AL396">
            <v>479.5</v>
          </cell>
          <cell r="AM396">
            <v>479.83333333333337</v>
          </cell>
        </row>
        <row r="397">
          <cell r="F397">
            <v>0</v>
          </cell>
          <cell r="G397">
            <v>0</v>
          </cell>
          <cell r="P397">
            <v>0</v>
          </cell>
          <cell r="V397">
            <v>0</v>
          </cell>
          <cell r="W397">
            <v>0</v>
          </cell>
          <cell r="X397">
            <v>10</v>
          </cell>
          <cell r="Y397">
            <v>7</v>
          </cell>
          <cell r="AA397">
            <v>0</v>
          </cell>
          <cell r="AB397">
            <v>0</v>
          </cell>
          <cell r="AC397">
            <v>13.666666666666666</v>
          </cell>
          <cell r="AD397">
            <v>0</v>
          </cell>
          <cell r="AK397">
            <v>0</v>
          </cell>
          <cell r="AL397">
            <v>0</v>
          </cell>
        </row>
        <row r="398">
          <cell r="F398">
            <v>0</v>
          </cell>
          <cell r="G398">
            <v>0</v>
          </cell>
          <cell r="P398">
            <v>0</v>
          </cell>
          <cell r="V398">
            <v>480.66666666666669</v>
          </cell>
          <cell r="W398">
            <v>390</v>
          </cell>
          <cell r="X398">
            <v>0</v>
          </cell>
          <cell r="Y398">
            <v>0</v>
          </cell>
          <cell r="AA398">
            <v>11</v>
          </cell>
          <cell r="AB398">
            <v>9</v>
          </cell>
          <cell r="AC398">
            <v>0</v>
          </cell>
          <cell r="AD398">
            <v>8</v>
          </cell>
          <cell r="AK398">
            <v>491.66666666666669</v>
          </cell>
          <cell r="AL398">
            <v>399</v>
          </cell>
          <cell r="AM398">
            <v>388.83333333333337</v>
          </cell>
        </row>
        <row r="399">
          <cell r="F399">
            <v>0</v>
          </cell>
          <cell r="G399">
            <v>0</v>
          </cell>
          <cell r="P399">
            <v>0</v>
          </cell>
          <cell r="V399">
            <v>0</v>
          </cell>
          <cell r="W399">
            <v>0</v>
          </cell>
          <cell r="X399">
            <v>522.33333333333337</v>
          </cell>
          <cell r="Y399">
            <v>386</v>
          </cell>
          <cell r="AA399">
            <v>0</v>
          </cell>
          <cell r="AB399">
            <v>0</v>
          </cell>
          <cell r="AC399">
            <v>43</v>
          </cell>
          <cell r="AD399">
            <v>0</v>
          </cell>
          <cell r="AK399">
            <v>0</v>
          </cell>
          <cell r="AL399">
            <v>0</v>
          </cell>
          <cell r="AM399">
            <v>407.83333333333331</v>
          </cell>
        </row>
        <row r="400">
          <cell r="F400">
            <v>1.1666666666666667</v>
          </cell>
          <cell r="G400">
            <v>1</v>
          </cell>
          <cell r="P400">
            <v>15.833333333333334</v>
          </cell>
          <cell r="V400">
            <v>41.666666666666664</v>
          </cell>
          <cell r="W400">
            <v>34</v>
          </cell>
          <cell r="X400">
            <v>0</v>
          </cell>
          <cell r="Y400">
            <v>0</v>
          </cell>
          <cell r="AA400">
            <v>32</v>
          </cell>
          <cell r="AB400">
            <v>25</v>
          </cell>
          <cell r="AC400">
            <v>0</v>
          </cell>
          <cell r="AD400">
            <v>23</v>
          </cell>
          <cell r="AK400">
            <v>91</v>
          </cell>
          <cell r="AL400">
            <v>80.833333333333343</v>
          </cell>
        </row>
        <row r="401">
          <cell r="F401">
            <v>0</v>
          </cell>
          <cell r="G401">
            <v>0</v>
          </cell>
          <cell r="P401">
            <v>4.666666666666667</v>
          </cell>
          <cell r="V401">
            <v>0</v>
          </cell>
          <cell r="W401">
            <v>0</v>
          </cell>
          <cell r="X401">
            <v>480.66666666666669</v>
          </cell>
          <cell r="Y401">
            <v>355</v>
          </cell>
          <cell r="AA401">
            <v>0</v>
          </cell>
          <cell r="AB401">
            <v>0</v>
          </cell>
          <cell r="AC401">
            <v>11</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10</v>
          </cell>
          <cell r="G403">
            <v>7</v>
          </cell>
          <cell r="P403">
            <v>39</v>
          </cell>
          <cell r="V403">
            <v>0</v>
          </cell>
          <cell r="W403">
            <v>0</v>
          </cell>
          <cell r="X403">
            <v>41.666666666666664</v>
          </cell>
          <cell r="Y403">
            <v>31</v>
          </cell>
          <cell r="AA403">
            <v>0</v>
          </cell>
          <cell r="AB403">
            <v>0</v>
          </cell>
          <cell r="AC403">
            <v>32</v>
          </cell>
          <cell r="AD403">
            <v>0</v>
          </cell>
          <cell r="AK403">
            <v>49</v>
          </cell>
          <cell r="AL403">
            <v>46</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45</v>
          </cell>
          <cell r="AM406">
            <v>46</v>
          </cell>
        </row>
        <row r="407">
          <cell r="F407">
            <v>206.33333333333329</v>
          </cell>
          <cell r="G407">
            <v>151</v>
          </cell>
          <cell r="H407">
            <v>150</v>
          </cell>
          <cell r="P407">
            <v>50.166666666666671</v>
          </cell>
          <cell r="S407">
            <v>50.166666666666671</v>
          </cell>
          <cell r="V407">
            <v>37.833333333333343</v>
          </cell>
          <cell r="W407">
            <v>31</v>
          </cell>
          <cell r="X407">
            <v>0</v>
          </cell>
          <cell r="Y407">
            <v>0</v>
          </cell>
          <cell r="AA407">
            <v>26.000000000000004</v>
          </cell>
          <cell r="AB407">
            <v>21</v>
          </cell>
          <cell r="AC407">
            <v>0</v>
          </cell>
          <cell r="AD407">
            <v>18</v>
          </cell>
          <cell r="AK407">
            <v>1965.0000000000002</v>
          </cell>
          <cell r="AL407">
            <v>513.16666666666663</v>
          </cell>
          <cell r="AM407">
            <v>513.16666666666663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H410">
            <v>134</v>
          </cell>
          <cell r="P410">
            <v>0</v>
          </cell>
          <cell r="S410">
            <v>50.166666666666671</v>
          </cell>
          <cell r="V410">
            <v>0</v>
          </cell>
          <cell r="W410">
            <v>0</v>
          </cell>
          <cell r="X410">
            <v>37.833333333333343</v>
          </cell>
          <cell r="Y410">
            <v>28</v>
          </cell>
          <cell r="AA410">
            <v>0</v>
          </cell>
          <cell r="AB410">
            <v>0</v>
          </cell>
          <cell r="AC410">
            <v>26.000000000000004</v>
          </cell>
          <cell r="AD410">
            <v>0</v>
          </cell>
          <cell r="AK410">
            <v>0</v>
          </cell>
          <cell r="AL410">
            <v>0</v>
          </cell>
          <cell r="AM410">
            <v>469.16666666666663</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0</v>
          </cell>
          <cell r="Y413">
            <v>0</v>
          </cell>
          <cell r="AA413">
            <v>3</v>
          </cell>
          <cell r="AB413">
            <v>2</v>
          </cell>
          <cell r="AC413">
            <v>0</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3</v>
          </cell>
          <cell r="Y416">
            <v>2</v>
          </cell>
          <cell r="AA416">
            <v>1.3333333333333333</v>
          </cell>
          <cell r="AB416">
            <v>1</v>
          </cell>
          <cell r="AC416">
            <v>3</v>
          </cell>
          <cell r="AD416">
            <v>1</v>
          </cell>
          <cell r="AK416">
            <v>28.5</v>
          </cell>
          <cell r="AL416">
            <v>27.5</v>
          </cell>
        </row>
        <row r="417">
          <cell r="F417">
            <v>0</v>
          </cell>
          <cell r="G417">
            <v>0</v>
          </cell>
          <cell r="P417">
            <v>1.3333333333333333</v>
          </cell>
          <cell r="V417">
            <v>0</v>
          </cell>
          <cell r="W417">
            <v>0</v>
          </cell>
          <cell r="X417">
            <v>0</v>
          </cell>
          <cell r="Y417">
            <v>0</v>
          </cell>
          <cell r="AA417">
            <v>1.6666666666666667</v>
          </cell>
          <cell r="AB417">
            <v>1</v>
          </cell>
          <cell r="AC417">
            <v>0</v>
          </cell>
          <cell r="AD417">
            <v>1</v>
          </cell>
          <cell r="AK417">
            <v>69</v>
          </cell>
          <cell r="AL417">
            <v>52.333333333333336</v>
          </cell>
        </row>
        <row r="418">
          <cell r="F418">
            <v>177</v>
          </cell>
          <cell r="G418">
            <v>129</v>
          </cell>
          <cell r="P418">
            <v>0</v>
          </cell>
          <cell r="V418">
            <v>0</v>
          </cell>
          <cell r="W418">
            <v>0</v>
          </cell>
          <cell r="X418">
            <v>0</v>
          </cell>
          <cell r="Y418">
            <v>0</v>
          </cell>
          <cell r="AA418">
            <v>0</v>
          </cell>
          <cell r="AB418">
            <v>0</v>
          </cell>
          <cell r="AC418">
            <v>0</v>
          </cell>
          <cell r="AD418">
            <v>0</v>
          </cell>
          <cell r="AK418">
            <v>177</v>
          </cell>
          <cell r="AL418">
            <v>129</v>
          </cell>
        </row>
        <row r="419">
          <cell r="F419">
            <v>0</v>
          </cell>
          <cell r="G419">
            <v>0</v>
          </cell>
          <cell r="P419">
            <v>0</v>
          </cell>
          <cell r="V419">
            <v>10</v>
          </cell>
          <cell r="W419">
            <v>8</v>
          </cell>
          <cell r="X419">
            <v>4.5</v>
          </cell>
          <cell r="Y419">
            <v>3</v>
          </cell>
          <cell r="AA419">
            <v>7.666666666666667</v>
          </cell>
          <cell r="AB419">
            <v>6</v>
          </cell>
          <cell r="AC419">
            <v>1.3333333333333333</v>
          </cell>
          <cell r="AD419">
            <v>5</v>
          </cell>
          <cell r="AK419">
            <v>17.666666666666668</v>
          </cell>
          <cell r="AL419">
            <v>14</v>
          </cell>
        </row>
        <row r="420">
          <cell r="F420">
            <v>0.66666666666666663</v>
          </cell>
          <cell r="G420">
            <v>0</v>
          </cell>
          <cell r="P420">
            <v>2</v>
          </cell>
          <cell r="V420">
            <v>1.3333333333333333</v>
          </cell>
          <cell r="W420">
            <v>1</v>
          </cell>
          <cell r="X420">
            <v>0</v>
          </cell>
          <cell r="Y420">
            <v>0</v>
          </cell>
          <cell r="AA420">
            <v>1</v>
          </cell>
          <cell r="AB420">
            <v>1</v>
          </cell>
          <cell r="AC420">
            <v>1.6666666666666667</v>
          </cell>
          <cell r="AD420">
            <v>1</v>
          </cell>
          <cell r="AK420">
            <v>6</v>
          </cell>
          <cell r="AL420">
            <v>4</v>
          </cell>
        </row>
        <row r="421">
          <cell r="F421">
            <v>2.6666666666666665</v>
          </cell>
          <cell r="G421">
            <v>2</v>
          </cell>
          <cell r="P421">
            <v>0.33333333333333331</v>
          </cell>
          <cell r="V421">
            <v>1</v>
          </cell>
          <cell r="W421">
            <v>1</v>
          </cell>
          <cell r="X421">
            <v>0</v>
          </cell>
          <cell r="Y421">
            <v>0</v>
          </cell>
          <cell r="AA421">
            <v>0.66666666666666663</v>
          </cell>
          <cell r="AB421">
            <v>1</v>
          </cell>
          <cell r="AC421">
            <v>0</v>
          </cell>
          <cell r="AD421">
            <v>0</v>
          </cell>
          <cell r="AK421">
            <v>9.3333333333333339</v>
          </cell>
          <cell r="AL421">
            <v>6.333333333333333</v>
          </cell>
        </row>
        <row r="422">
          <cell r="F422">
            <v>0</v>
          </cell>
          <cell r="G422">
            <v>0</v>
          </cell>
          <cell r="P422">
            <v>2.3333333333333335</v>
          </cell>
          <cell r="V422">
            <v>6</v>
          </cell>
          <cell r="W422">
            <v>5</v>
          </cell>
          <cell r="X422">
            <v>10</v>
          </cell>
          <cell r="Y422">
            <v>7</v>
          </cell>
          <cell r="AA422">
            <v>5</v>
          </cell>
          <cell r="AB422">
            <v>4</v>
          </cell>
          <cell r="AC422">
            <v>7.666666666666667</v>
          </cell>
          <cell r="AD422">
            <v>4</v>
          </cell>
          <cell r="AK422">
            <v>13.333333333333334</v>
          </cell>
          <cell r="AL422">
            <v>11.333333333333334</v>
          </cell>
        </row>
        <row r="423">
          <cell r="F423">
            <v>0</v>
          </cell>
          <cell r="G423">
            <v>0</v>
          </cell>
          <cell r="P423">
            <v>0</v>
          </cell>
          <cell r="V423">
            <v>0</v>
          </cell>
          <cell r="W423">
            <v>0</v>
          </cell>
          <cell r="X423">
            <v>1.3333333333333333</v>
          </cell>
          <cell r="Y423">
            <v>1</v>
          </cell>
          <cell r="AA423">
            <v>0</v>
          </cell>
          <cell r="AB423">
            <v>0</v>
          </cell>
          <cell r="AC423">
            <v>1</v>
          </cell>
          <cell r="AD423">
            <v>0</v>
          </cell>
          <cell r="AK423">
            <v>0</v>
          </cell>
          <cell r="AL423">
            <v>0</v>
          </cell>
        </row>
        <row r="424">
          <cell r="F424">
            <v>0</v>
          </cell>
          <cell r="G424">
            <v>0</v>
          </cell>
          <cell r="P424">
            <v>0</v>
          </cell>
          <cell r="V424">
            <v>0</v>
          </cell>
          <cell r="W424">
            <v>0</v>
          </cell>
          <cell r="X424">
            <v>1</v>
          </cell>
          <cell r="Y424">
            <v>1</v>
          </cell>
          <cell r="AA424">
            <v>0</v>
          </cell>
          <cell r="AB424">
            <v>0</v>
          </cell>
          <cell r="AC424">
            <v>0.66666666666666663</v>
          </cell>
          <cell r="AD424">
            <v>0</v>
          </cell>
          <cell r="AK424">
            <v>0</v>
          </cell>
          <cell r="AL424">
            <v>0</v>
          </cell>
        </row>
        <row r="425">
          <cell r="F425">
            <v>9.6666666666666661</v>
          </cell>
          <cell r="G425">
            <v>7</v>
          </cell>
          <cell r="P425">
            <v>1</v>
          </cell>
          <cell r="V425">
            <v>0</v>
          </cell>
          <cell r="W425">
            <v>0</v>
          </cell>
          <cell r="X425">
            <v>6</v>
          </cell>
          <cell r="Y425">
            <v>4</v>
          </cell>
          <cell r="AA425">
            <v>0</v>
          </cell>
          <cell r="AB425">
            <v>0</v>
          </cell>
          <cell r="AC425">
            <v>5</v>
          </cell>
          <cell r="AD425">
            <v>0</v>
          </cell>
          <cell r="AK425">
            <v>12</v>
          </cell>
          <cell r="AL425">
            <v>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2</v>
          </cell>
          <cell r="P427">
            <v>0.66666666666666663</v>
          </cell>
          <cell r="V427">
            <v>0.66666666666666663</v>
          </cell>
          <cell r="W427">
            <v>1</v>
          </cell>
          <cell r="X427">
            <v>0</v>
          </cell>
          <cell r="Y427">
            <v>0</v>
          </cell>
          <cell r="AA427">
            <v>0.66666666666666663</v>
          </cell>
          <cell r="AB427">
            <v>1</v>
          </cell>
          <cell r="AC427">
            <v>0</v>
          </cell>
          <cell r="AD427">
            <v>0</v>
          </cell>
          <cell r="AK427">
            <v>4.333333333333333</v>
          </cell>
          <cell r="AL427">
            <v>4.6666666666666661</v>
          </cell>
        </row>
        <row r="428">
          <cell r="F428">
            <v>1.6666666666666667</v>
          </cell>
          <cell r="G428">
            <v>1</v>
          </cell>
          <cell r="P428">
            <v>0.66666666666666663</v>
          </cell>
          <cell r="V428">
            <v>0.66666666666666663</v>
          </cell>
          <cell r="W428">
            <v>1</v>
          </cell>
          <cell r="X428">
            <v>0</v>
          </cell>
          <cell r="Y428">
            <v>0</v>
          </cell>
          <cell r="AA428">
            <v>0.66666666666666663</v>
          </cell>
          <cell r="AB428">
            <v>1</v>
          </cell>
          <cell r="AC428">
            <v>0</v>
          </cell>
          <cell r="AD428">
            <v>0</v>
          </cell>
          <cell r="AK428">
            <v>3.6666666666666665</v>
          </cell>
          <cell r="AL428">
            <v>3.6666666666666665</v>
          </cell>
        </row>
        <row r="429">
          <cell r="F429">
            <v>6.666666666666667</v>
          </cell>
          <cell r="G429">
            <v>5</v>
          </cell>
          <cell r="P429">
            <v>4.666666666666667</v>
          </cell>
          <cell r="V429">
            <v>3</v>
          </cell>
          <cell r="W429">
            <v>2</v>
          </cell>
          <cell r="X429">
            <v>0</v>
          </cell>
          <cell r="Y429">
            <v>0</v>
          </cell>
          <cell r="AA429">
            <v>2</v>
          </cell>
          <cell r="AB429">
            <v>2</v>
          </cell>
          <cell r="AC429">
            <v>0</v>
          </cell>
          <cell r="AD429">
            <v>1</v>
          </cell>
          <cell r="AK429">
            <v>33</v>
          </cell>
          <cell r="AL429">
            <v>23.666666666666668</v>
          </cell>
        </row>
        <row r="430">
          <cell r="F430">
            <v>0</v>
          </cell>
          <cell r="G430">
            <v>0</v>
          </cell>
          <cell r="P430">
            <v>0</v>
          </cell>
          <cell r="V430">
            <v>0</v>
          </cell>
          <cell r="W430">
            <v>0</v>
          </cell>
          <cell r="X430">
            <v>0.66666666666666663</v>
          </cell>
          <cell r="Y430">
            <v>0</v>
          </cell>
          <cell r="AA430">
            <v>0</v>
          </cell>
          <cell r="AB430">
            <v>0</v>
          </cell>
          <cell r="AC430">
            <v>0.66666666666666663</v>
          </cell>
          <cell r="AD430">
            <v>0</v>
          </cell>
          <cell r="AK430">
            <v>0</v>
          </cell>
          <cell r="AL430">
            <v>0</v>
          </cell>
        </row>
        <row r="431">
          <cell r="F431">
            <v>0</v>
          </cell>
          <cell r="G431">
            <v>0</v>
          </cell>
          <cell r="P431">
            <v>0</v>
          </cell>
          <cell r="V431">
            <v>0</v>
          </cell>
          <cell r="W431">
            <v>0</v>
          </cell>
          <cell r="X431">
            <v>0.66666666666666663</v>
          </cell>
          <cell r="Y431">
            <v>0</v>
          </cell>
          <cell r="AA431">
            <v>0</v>
          </cell>
          <cell r="AB431">
            <v>0</v>
          </cell>
          <cell r="AC431">
            <v>0.66666666666666663</v>
          </cell>
          <cell r="AD431">
            <v>0</v>
          </cell>
          <cell r="AK431">
            <v>0</v>
          </cell>
          <cell r="AL431">
            <v>53</v>
          </cell>
        </row>
        <row r="432">
          <cell r="F432">
            <v>1</v>
          </cell>
          <cell r="G432">
            <v>1</v>
          </cell>
          <cell r="P432">
            <v>0</v>
          </cell>
          <cell r="V432">
            <v>0</v>
          </cell>
          <cell r="W432">
            <v>0</v>
          </cell>
          <cell r="X432">
            <v>3</v>
          </cell>
          <cell r="Y432">
            <v>2</v>
          </cell>
          <cell r="AA432">
            <v>0</v>
          </cell>
          <cell r="AB432">
            <v>0</v>
          </cell>
          <cell r="AC432">
            <v>2</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0</v>
          </cell>
          <cell r="Y435">
            <v>0</v>
          </cell>
          <cell r="AA435">
            <v>2</v>
          </cell>
          <cell r="AB435">
            <v>2</v>
          </cell>
          <cell r="AC435">
            <v>0</v>
          </cell>
          <cell r="AD435">
            <v>1</v>
          </cell>
          <cell r="AK435">
            <v>15.666666666666666</v>
          </cell>
          <cell r="AL435">
            <v>11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3.3333333333333335</v>
          </cell>
          <cell r="AL437">
            <v>3</v>
          </cell>
        </row>
        <row r="438">
          <cell r="F438">
            <v>0.33333333333333331</v>
          </cell>
          <cell r="G438">
            <v>0</v>
          </cell>
          <cell r="P438">
            <v>0.33333333333333331</v>
          </cell>
          <cell r="V438">
            <v>0.33333333333333331</v>
          </cell>
          <cell r="W438">
            <v>0</v>
          </cell>
          <cell r="X438">
            <v>4</v>
          </cell>
          <cell r="Y438">
            <v>3</v>
          </cell>
          <cell r="AA438">
            <v>0.33333333333333331</v>
          </cell>
          <cell r="AB438">
            <v>0</v>
          </cell>
          <cell r="AC438">
            <v>2</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0</v>
          </cell>
          <cell r="AL440">
            <v>0</v>
          </cell>
        </row>
        <row r="441">
          <cell r="F441">
            <v>0</v>
          </cell>
          <cell r="G441">
            <v>0</v>
          </cell>
          <cell r="P441">
            <v>0</v>
          </cell>
          <cell r="V441">
            <v>0</v>
          </cell>
          <cell r="W441">
            <v>0</v>
          </cell>
          <cell r="X441">
            <v>0.33333333333333331</v>
          </cell>
          <cell r="Y441">
            <v>0</v>
          </cell>
          <cell r="AA441">
            <v>0</v>
          </cell>
          <cell r="AB441">
            <v>0</v>
          </cell>
          <cell r="AC441">
            <v>0.33333333333333331</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G448">
            <v>0</v>
          </cell>
          <cell r="P448">
            <v>0</v>
          </cell>
          <cell r="X448">
            <v>0</v>
          </cell>
          <cell r="Y448">
            <v>0</v>
          </cell>
          <cell r="AC448">
            <v>0</v>
          </cell>
          <cell r="AD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Q32">
            <v>248</v>
          </cell>
          <cell r="V32">
            <v>391</v>
          </cell>
        </row>
        <row r="33">
          <cell r="P33">
            <v>12306</v>
          </cell>
          <cell r="Q33">
            <v>233.6</v>
          </cell>
          <cell r="S33">
            <v>52204</v>
          </cell>
          <cell r="V33">
            <v>363.9</v>
          </cell>
          <cell r="X33">
            <v>13845</v>
          </cell>
          <cell r="AC33">
            <v>7693</v>
          </cell>
          <cell r="AF33">
            <v>19609</v>
          </cell>
        </row>
        <row r="34">
          <cell r="Q34" t="str">
            <v>КТМ</v>
          </cell>
          <cell r="V34" t="str">
            <v xml:space="preserve">ТЕЦ-5 </v>
          </cell>
          <cell r="Y34" t="str">
            <v xml:space="preserve">ТЕЦ-6 </v>
          </cell>
          <cell r="AA34" t="str">
            <v xml:space="preserve">ТЕЦ-6 </v>
          </cell>
        </row>
        <row r="35">
          <cell r="V35">
            <v>0</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v>3</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V37">
            <v>0</v>
          </cell>
          <cell r="AL37">
            <v>395</v>
          </cell>
        </row>
        <row r="38">
          <cell r="V38">
            <v>334</v>
          </cell>
          <cell r="AL38">
            <v>336</v>
          </cell>
        </row>
        <row r="39">
          <cell r="V39">
            <v>331</v>
          </cell>
          <cell r="AL39">
            <v>0</v>
          </cell>
        </row>
        <row r="40">
          <cell r="R40">
            <v>67</v>
          </cell>
          <cell r="W40">
            <v>261</v>
          </cell>
        </row>
        <row r="41">
          <cell r="W41">
            <v>0</v>
          </cell>
          <cell r="AL41">
            <v>0</v>
          </cell>
        </row>
        <row r="42">
          <cell r="R42">
            <v>67</v>
          </cell>
          <cell r="W42">
            <v>171</v>
          </cell>
          <cell r="AL42">
            <v>0</v>
          </cell>
        </row>
        <row r="43">
          <cell r="AL43">
            <v>395.6</v>
          </cell>
        </row>
        <row r="44">
          <cell r="P44">
            <v>0</v>
          </cell>
          <cell r="Q44" t="e">
            <v>#REF!</v>
          </cell>
          <cell r="R44" t="e">
            <v>#REF!</v>
          </cell>
          <cell r="T44">
            <v>16</v>
          </cell>
          <cell r="U44" t="e">
            <v>#REF!</v>
          </cell>
          <cell r="V44" t="e">
            <v>#REF!</v>
          </cell>
          <cell r="W44" t="e">
            <v>#REF!</v>
          </cell>
          <cell r="X44" t="e">
            <v>#REF!</v>
          </cell>
          <cell r="Y44">
            <v>0</v>
          </cell>
          <cell r="Z44" t="e">
            <v>#REF!</v>
          </cell>
          <cell r="AA44" t="e">
            <v>#REF!</v>
          </cell>
          <cell r="AL44">
            <v>395.6</v>
          </cell>
        </row>
        <row r="45">
          <cell r="P45" t="e">
            <v>#REF!</v>
          </cell>
          <cell r="Q45" t="e">
            <v>#REF!</v>
          </cell>
          <cell r="R45" t="e">
            <v>#REF!</v>
          </cell>
          <cell r="U45" t="e">
            <v>#REF!</v>
          </cell>
          <cell r="AM45">
            <v>1580</v>
          </cell>
        </row>
        <row r="46">
          <cell r="P46" t="e">
            <v>#REF!</v>
          </cell>
          <cell r="Q46" t="e">
            <v>#REF!</v>
          </cell>
          <cell r="R46" t="e">
            <v>#REF!</v>
          </cell>
          <cell r="U46" t="e">
            <v>#REF!</v>
          </cell>
          <cell r="AM46">
            <v>0</v>
          </cell>
        </row>
        <row r="47">
          <cell r="P47" t="e">
            <v>#REF!</v>
          </cell>
          <cell r="Q47" t="e">
            <v>#REF!</v>
          </cell>
          <cell r="U47" t="e">
            <v>#REF!</v>
          </cell>
          <cell r="AM47">
            <v>1580</v>
          </cell>
        </row>
        <row r="48">
          <cell r="F48">
            <v>12311.2</v>
          </cell>
          <cell r="P48">
            <v>3642.12</v>
          </cell>
          <cell r="Q48" t="e">
            <v>#REF!</v>
          </cell>
          <cell r="R48" t="e">
            <v>#REF!</v>
          </cell>
          <cell r="S48">
            <v>4914.9412121212117</v>
          </cell>
          <cell r="T48">
            <v>2221.1818606060606</v>
          </cell>
          <cell r="U48">
            <v>2612.759351515152</v>
          </cell>
          <cell r="V48" t="e">
            <v>#REF!</v>
          </cell>
          <cell r="W48" t="e">
            <v>#REF!</v>
          </cell>
          <cell r="X48">
            <v>1941.8530303030293</v>
          </cell>
          <cell r="Y48" t="e">
            <v>#REF!</v>
          </cell>
          <cell r="Z48" t="e">
            <v>#REF!</v>
          </cell>
          <cell r="AA48" t="e">
            <v>#REF!</v>
          </cell>
          <cell r="AC48">
            <v>1753.5509090909086</v>
          </cell>
          <cell r="AF48">
            <v>3698.0493939393937</v>
          </cell>
          <cell r="AG48">
            <v>3251.35</v>
          </cell>
          <cell r="AH48">
            <v>415.69939393939387</v>
          </cell>
        </row>
        <row r="49">
          <cell r="F49">
            <v>0.85</v>
          </cell>
          <cell r="P49" t="e">
            <v>#REF!</v>
          </cell>
          <cell r="Q49" t="e">
            <v>#REF!</v>
          </cell>
          <cell r="R49" t="e">
            <v>#REF!</v>
          </cell>
          <cell r="S49">
            <v>0.85</v>
          </cell>
          <cell r="U49" t="e">
            <v>#REF!</v>
          </cell>
          <cell r="V49" t="e">
            <v>#REF!</v>
          </cell>
          <cell r="W49" t="e">
            <v>#REF!</v>
          </cell>
          <cell r="X49" t="e">
            <v>#REF!</v>
          </cell>
          <cell r="Y49" t="e">
            <v>#REF!</v>
          </cell>
          <cell r="Z49" t="e">
            <v>#REF!</v>
          </cell>
          <cell r="AA49" t="e">
            <v>#REF!</v>
          </cell>
          <cell r="AC49">
            <v>0.85</v>
          </cell>
          <cell r="AF49">
            <v>0.85</v>
          </cell>
          <cell r="AG49">
            <v>0.85</v>
          </cell>
          <cell r="AH49">
            <v>0.85</v>
          </cell>
        </row>
        <row r="50">
          <cell r="P50" t="e">
            <v>#REF!</v>
          </cell>
          <cell r="Q50" t="e">
            <v>#REF!</v>
          </cell>
          <cell r="R50" t="e">
            <v>#REF!</v>
          </cell>
          <cell r="T50">
            <v>0</v>
          </cell>
          <cell r="U50" t="e">
            <v>#REF!</v>
          </cell>
          <cell r="V50" t="e">
            <v>#REF!</v>
          </cell>
          <cell r="W50" t="e">
            <v>#REF!</v>
          </cell>
          <cell r="X50" t="e">
            <v>#REF!</v>
          </cell>
          <cell r="Y50" t="e">
            <v>#REF!</v>
          </cell>
          <cell r="Z50" t="e">
            <v>#REF!</v>
          </cell>
          <cell r="AA50" t="e">
            <v>#REF!</v>
          </cell>
        </row>
        <row r="51">
          <cell r="F51">
            <v>743</v>
          </cell>
          <cell r="G51">
            <v>321</v>
          </cell>
          <cell r="H51">
            <v>422</v>
          </cell>
          <cell r="P51">
            <v>320</v>
          </cell>
          <cell r="Q51" t="e">
            <v>#REF!</v>
          </cell>
          <cell r="R51" t="e">
            <v>#REF!</v>
          </cell>
          <cell r="S51">
            <v>931.66666666666663</v>
          </cell>
          <cell r="T51">
            <v>465.83333333333331</v>
          </cell>
          <cell r="U51">
            <v>465.83333333333331</v>
          </cell>
          <cell r="V51" t="e">
            <v>#REF!</v>
          </cell>
          <cell r="W51" t="e">
            <v>#REF!</v>
          </cell>
          <cell r="X51">
            <v>184</v>
          </cell>
          <cell r="Y51">
            <v>136</v>
          </cell>
          <cell r="Z51">
            <v>48</v>
          </cell>
          <cell r="AA51" t="e">
            <v>#REF!</v>
          </cell>
          <cell r="AB51">
            <v>38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Q52" t="e">
            <v>#REF!</v>
          </cell>
          <cell r="R52">
            <v>0</v>
          </cell>
          <cell r="S52">
            <v>750</v>
          </cell>
          <cell r="U52" t="e">
            <v>#REF!</v>
          </cell>
          <cell r="V52" t="e">
            <v>#REF!</v>
          </cell>
          <cell r="W52" t="e">
            <v>#REF!</v>
          </cell>
          <cell r="X52">
            <v>115</v>
          </cell>
          <cell r="Y52">
            <v>85</v>
          </cell>
          <cell r="Z52">
            <v>30</v>
          </cell>
          <cell r="AA52">
            <v>100</v>
          </cell>
          <cell r="AB52">
            <v>79</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Q53" t="e">
            <v>#REF!</v>
          </cell>
          <cell r="R53" t="e">
            <v>#REF!</v>
          </cell>
          <cell r="T53">
            <v>29</v>
          </cell>
          <cell r="U53" t="e">
            <v>#REF!</v>
          </cell>
          <cell r="V53" t="e">
            <v>#REF!</v>
          </cell>
          <cell r="W53" t="e">
            <v>#REF!</v>
          </cell>
          <cell r="X53">
            <v>0</v>
          </cell>
          <cell r="Y53">
            <v>0</v>
          </cell>
          <cell r="Z53">
            <v>0</v>
          </cell>
          <cell r="AA53" t="e">
            <v>#REF!</v>
          </cell>
          <cell r="AB53">
            <v>-238</v>
          </cell>
          <cell r="AC53">
            <v>0</v>
          </cell>
          <cell r="AD53">
            <v>0</v>
          </cell>
          <cell r="AE53">
            <v>0</v>
          </cell>
          <cell r="AH53">
            <v>0</v>
          </cell>
          <cell r="AK53">
            <v>0</v>
          </cell>
          <cell r="AL53">
            <v>0</v>
          </cell>
          <cell r="AM53">
            <v>0</v>
          </cell>
          <cell r="AN53">
            <v>0</v>
          </cell>
        </row>
        <row r="54">
          <cell r="F54">
            <v>521</v>
          </cell>
          <cell r="G54">
            <v>225</v>
          </cell>
          <cell r="H54">
            <v>296</v>
          </cell>
          <cell r="P54">
            <v>9</v>
          </cell>
          <cell r="Q54" t="e">
            <v>#REF!</v>
          </cell>
          <cell r="R54" t="e">
            <v>#REF!</v>
          </cell>
          <cell r="S54">
            <v>84</v>
          </cell>
          <cell r="T54">
            <v>686</v>
          </cell>
          <cell r="U54" t="e">
            <v>#REF!</v>
          </cell>
          <cell r="V54" t="e">
            <v>#REF!</v>
          </cell>
          <cell r="W54" t="e">
            <v>#REF!</v>
          </cell>
          <cell r="X54">
            <v>57</v>
          </cell>
          <cell r="Y54">
            <v>42</v>
          </cell>
          <cell r="Z54">
            <v>15</v>
          </cell>
          <cell r="AA54" t="e">
            <v>#REF!</v>
          </cell>
          <cell r="AB54">
            <v>37</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Q55" t="e">
            <v>#REF!</v>
          </cell>
          <cell r="R55" t="e">
            <v>#REF!</v>
          </cell>
          <cell r="S55">
            <v>329</v>
          </cell>
          <cell r="T55">
            <v>256.62</v>
          </cell>
          <cell r="U55">
            <v>72.38</v>
          </cell>
          <cell r="V55" t="e">
            <v>#REF!</v>
          </cell>
          <cell r="W55" t="e">
            <v>#REF!</v>
          </cell>
          <cell r="X55">
            <v>421</v>
          </cell>
          <cell r="Y55">
            <v>311</v>
          </cell>
          <cell r="Z55">
            <v>110</v>
          </cell>
          <cell r="AA55" t="e">
            <v>#REF!</v>
          </cell>
          <cell r="AB55">
            <v>67</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P56" t="e">
            <v>#REF!</v>
          </cell>
          <cell r="Q56" t="e">
            <v>#REF!</v>
          </cell>
          <cell r="R56" t="e">
            <v>#REF!</v>
          </cell>
          <cell r="S56">
            <v>10</v>
          </cell>
          <cell r="T56">
            <v>10</v>
          </cell>
          <cell r="U56">
            <v>0</v>
          </cell>
          <cell r="V56" t="e">
            <v>#REF!</v>
          </cell>
          <cell r="W56" t="e">
            <v>#REF!</v>
          </cell>
          <cell r="X56">
            <v>336</v>
          </cell>
          <cell r="Y56">
            <v>248</v>
          </cell>
          <cell r="Z56">
            <v>88</v>
          </cell>
          <cell r="AA56">
            <v>0</v>
          </cell>
          <cell r="AB56">
            <v>11</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P57" t="e">
            <v>#REF!</v>
          </cell>
          <cell r="Q57" t="e">
            <v>#REF!</v>
          </cell>
          <cell r="R57" t="e">
            <v>#REF!</v>
          </cell>
          <cell r="S57">
            <v>1232</v>
          </cell>
          <cell r="T57">
            <v>1232</v>
          </cell>
          <cell r="U57">
            <v>0</v>
          </cell>
          <cell r="V57" t="e">
            <v>#REF!</v>
          </cell>
          <cell r="W57" t="e">
            <v>#REF!</v>
          </cell>
          <cell r="X57">
            <v>12570</v>
          </cell>
          <cell r="Y57">
            <v>9289</v>
          </cell>
          <cell r="Z57">
            <v>3281</v>
          </cell>
          <cell r="AA57" t="e">
            <v>#REF!</v>
          </cell>
          <cell r="AB57">
            <v>8403</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Q58" t="e">
            <v>#REF!</v>
          </cell>
          <cell r="R58" t="e">
            <v>#REF!</v>
          </cell>
          <cell r="S58">
            <v>1232</v>
          </cell>
          <cell r="T58">
            <v>1232</v>
          </cell>
          <cell r="U58">
            <v>0</v>
          </cell>
          <cell r="V58" t="e">
            <v>#REF!</v>
          </cell>
          <cell r="W58" t="e">
            <v>#REF!</v>
          </cell>
          <cell r="X58">
            <v>12570</v>
          </cell>
          <cell r="Y58">
            <v>9289</v>
          </cell>
          <cell r="Z58">
            <v>3281</v>
          </cell>
          <cell r="AA58" t="e">
            <v>#REF!</v>
          </cell>
          <cell r="AB58">
            <v>8403</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P59" t="e">
            <v>#REF!</v>
          </cell>
          <cell r="Q59" t="e">
            <v>#REF!</v>
          </cell>
          <cell r="R59" t="e">
            <v>#REF!</v>
          </cell>
          <cell r="T59">
            <v>0</v>
          </cell>
          <cell r="U59">
            <v>0</v>
          </cell>
          <cell r="V59" t="e">
            <v>#REF!</v>
          </cell>
          <cell r="W59" t="e">
            <v>#REF!</v>
          </cell>
          <cell r="Y59" t="e">
            <v>#REF!</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Q60" t="e">
            <v>#REF!</v>
          </cell>
          <cell r="R60" t="e">
            <v>#REF!</v>
          </cell>
          <cell r="S60">
            <v>420</v>
          </cell>
          <cell r="T60">
            <v>420</v>
          </cell>
          <cell r="U60">
            <v>0</v>
          </cell>
          <cell r="V60" t="e">
            <v>#REF!</v>
          </cell>
          <cell r="W60" t="e">
            <v>#REF!</v>
          </cell>
          <cell r="X60">
            <v>0</v>
          </cell>
          <cell r="Y60">
            <v>0</v>
          </cell>
          <cell r="Z60">
            <v>0</v>
          </cell>
          <cell r="AA60">
            <v>0</v>
          </cell>
          <cell r="AB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Q61" t="e">
            <v>#REF!</v>
          </cell>
          <cell r="R61" t="e">
            <v>#REF!</v>
          </cell>
          <cell r="S61">
            <v>955.87454545454557</v>
          </cell>
          <cell r="T61">
            <v>468.3785272727273</v>
          </cell>
          <cell r="U61">
            <v>487.49601818181827</v>
          </cell>
          <cell r="V61" t="e">
            <v>#REF!</v>
          </cell>
          <cell r="W61" t="e">
            <v>#REF!</v>
          </cell>
          <cell r="X61">
            <v>269.38636363636363</v>
          </cell>
          <cell r="Y61">
            <v>199</v>
          </cell>
          <cell r="Z61">
            <v>70.386363636363626</v>
          </cell>
          <cell r="AA61" t="e">
            <v>#REF!</v>
          </cell>
          <cell r="AB61">
            <v>220</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Q62" t="e">
            <v>#REF!</v>
          </cell>
          <cell r="R62" t="e">
            <v>#REF!</v>
          </cell>
          <cell r="S62">
            <v>53</v>
          </cell>
          <cell r="T62">
            <v>26</v>
          </cell>
          <cell r="U62">
            <v>27</v>
          </cell>
          <cell r="V62" t="e">
            <v>#REF!</v>
          </cell>
          <cell r="W62" t="e">
            <v>#REF!</v>
          </cell>
          <cell r="X62">
            <v>15</v>
          </cell>
          <cell r="Y62">
            <v>11</v>
          </cell>
          <cell r="Z62">
            <v>4</v>
          </cell>
          <cell r="AA62">
            <v>15</v>
          </cell>
          <cell r="AB62">
            <v>12</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Q63" t="e">
            <v>#REF!</v>
          </cell>
          <cell r="R63" t="e">
            <v>#REF!</v>
          </cell>
          <cell r="S63">
            <v>306</v>
          </cell>
          <cell r="T63">
            <v>150</v>
          </cell>
          <cell r="U63">
            <v>156</v>
          </cell>
          <cell r="V63" t="e">
            <v>#REF!</v>
          </cell>
          <cell r="W63" t="e">
            <v>#REF!</v>
          </cell>
          <cell r="X63">
            <v>86</v>
          </cell>
          <cell r="Y63">
            <v>64</v>
          </cell>
          <cell r="Z63">
            <v>22</v>
          </cell>
          <cell r="AA63">
            <v>89</v>
          </cell>
          <cell r="AB63">
            <v>71</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Q64" t="e">
            <v>#REF!</v>
          </cell>
          <cell r="R64" t="e">
            <v>#REF!</v>
          </cell>
          <cell r="U64" t="e">
            <v>#REF!</v>
          </cell>
          <cell r="V64" t="e">
            <v>#REF!</v>
          </cell>
          <cell r="W64" t="e">
            <v>#REF!</v>
          </cell>
          <cell r="X64">
            <v>0</v>
          </cell>
          <cell r="AD64">
            <v>0</v>
          </cell>
          <cell r="AE64">
            <v>0</v>
          </cell>
          <cell r="AH64">
            <v>0</v>
          </cell>
          <cell r="AK64">
            <v>0</v>
          </cell>
          <cell r="AN64">
            <v>0</v>
          </cell>
        </row>
        <row r="65">
          <cell r="F65">
            <v>79</v>
          </cell>
          <cell r="G65">
            <v>34</v>
          </cell>
          <cell r="H65">
            <v>45</v>
          </cell>
          <cell r="P65">
            <v>464</v>
          </cell>
          <cell r="Q65" t="e">
            <v>#REF!</v>
          </cell>
          <cell r="R65" t="e">
            <v>#REF!</v>
          </cell>
          <cell r="S65">
            <v>1018</v>
          </cell>
          <cell r="T65">
            <v>162.88</v>
          </cell>
          <cell r="U65">
            <v>855.12</v>
          </cell>
          <cell r="V65" t="e">
            <v>#REF!</v>
          </cell>
          <cell r="W65" t="e">
            <v>#REF!</v>
          </cell>
          <cell r="X65">
            <v>551</v>
          </cell>
          <cell r="Y65">
            <v>407</v>
          </cell>
          <cell r="Z65">
            <v>144</v>
          </cell>
          <cell r="AA65">
            <v>573</v>
          </cell>
          <cell r="AB65">
            <v>455</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P66" t="e">
            <v>#REF!</v>
          </cell>
          <cell r="Q66" t="e">
            <v>#REF!</v>
          </cell>
          <cell r="R66" t="e">
            <v>#REF!</v>
          </cell>
          <cell r="T66">
            <v>16</v>
          </cell>
          <cell r="U66">
            <v>86</v>
          </cell>
          <cell r="V66" t="e">
            <v>#REF!</v>
          </cell>
          <cell r="W66" t="e">
            <v>#REF!</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Q67" t="e">
            <v>#REF!</v>
          </cell>
          <cell r="R67" t="e">
            <v>#REF!</v>
          </cell>
          <cell r="S67">
            <v>1018</v>
          </cell>
          <cell r="U67" t="e">
            <v>#REF!</v>
          </cell>
          <cell r="V67" t="e">
            <v>#REF!</v>
          </cell>
          <cell r="W67" t="e">
            <v>#REF!</v>
          </cell>
          <cell r="X67">
            <v>85</v>
          </cell>
          <cell r="AA67">
            <v>300</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Q68" t="e">
            <v>#REF!</v>
          </cell>
          <cell r="R68" t="e">
            <v>#REF!</v>
          </cell>
          <cell r="S68">
            <v>0</v>
          </cell>
          <cell r="T68">
            <v>12</v>
          </cell>
          <cell r="U68" t="e">
            <v>#REF!</v>
          </cell>
          <cell r="V68" t="e">
            <v>#REF!</v>
          </cell>
          <cell r="W68" t="e">
            <v>#REF!</v>
          </cell>
          <cell r="X68">
            <v>0</v>
          </cell>
          <cell r="Y68" t="e">
            <v>#REF!</v>
          </cell>
          <cell r="Z68" t="e">
            <v>#REF!</v>
          </cell>
          <cell r="AA68" t="e">
            <v>#REF!</v>
          </cell>
          <cell r="AB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Q69" t="e">
            <v>#REF!</v>
          </cell>
          <cell r="S69">
            <v>1018</v>
          </cell>
          <cell r="T69">
            <v>146.88</v>
          </cell>
          <cell r="U69">
            <v>769.12</v>
          </cell>
          <cell r="V69" t="e">
            <v>#REF!</v>
          </cell>
          <cell r="W69" t="e">
            <v>#REF!</v>
          </cell>
          <cell r="X69">
            <v>466</v>
          </cell>
          <cell r="Y69">
            <v>407</v>
          </cell>
          <cell r="Z69">
            <v>144</v>
          </cell>
          <cell r="AA69" t="e">
            <v>#REF!</v>
          </cell>
          <cell r="AB69">
            <v>455</v>
          </cell>
          <cell r="AC69">
            <v>523.66666666666663</v>
          </cell>
          <cell r="AD69">
            <v>322</v>
          </cell>
          <cell r="AE69">
            <v>201.66666666666663</v>
          </cell>
          <cell r="AF69">
            <v>495</v>
          </cell>
          <cell r="AG69">
            <v>526</v>
          </cell>
          <cell r="AH69">
            <v>0</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Q70" t="e">
            <v>#REF!</v>
          </cell>
          <cell r="R70" t="e">
            <v>#REF!</v>
          </cell>
          <cell r="S70">
            <v>1737.3999999999999</v>
          </cell>
          <cell r="T70">
            <v>434.34999999999997</v>
          </cell>
          <cell r="U70">
            <v>1303.05</v>
          </cell>
          <cell r="V70" t="e">
            <v>#REF!</v>
          </cell>
          <cell r="W70" t="e">
            <v>#REF!</v>
          </cell>
          <cell r="X70">
            <v>890.8</v>
          </cell>
          <cell r="Y70">
            <v>658</v>
          </cell>
          <cell r="Z70">
            <v>232.79999999999995</v>
          </cell>
          <cell r="AA70" t="e">
            <v>#REF!</v>
          </cell>
          <cell r="AB70">
            <v>1410</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Q71" t="e">
            <v>#REF!</v>
          </cell>
          <cell r="R71" t="e">
            <v>#REF!</v>
          </cell>
          <cell r="S71">
            <v>422.54545454545456</v>
          </cell>
          <cell r="U71" t="e">
            <v>#REF!</v>
          </cell>
          <cell r="V71" t="e">
            <v>#REF!</v>
          </cell>
          <cell r="W71" t="e">
            <v>#REF!</v>
          </cell>
          <cell r="X71">
            <v>196.36363636363637</v>
          </cell>
          <cell r="Y71">
            <v>145</v>
          </cell>
          <cell r="Z71">
            <v>51.363636363636374</v>
          </cell>
          <cell r="AA71" t="e">
            <v>#REF!</v>
          </cell>
          <cell r="AB71">
            <v>125</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Q72" t="e">
            <v>#REF!</v>
          </cell>
          <cell r="S72">
            <v>23</v>
          </cell>
          <cell r="U72" t="e">
            <v>#REF!</v>
          </cell>
          <cell r="V72" t="e">
            <v>#REF!</v>
          </cell>
          <cell r="W72" t="e">
            <v>#REF!</v>
          </cell>
          <cell r="X72">
            <v>11</v>
          </cell>
          <cell r="Y72">
            <v>8</v>
          </cell>
          <cell r="Z72">
            <v>3</v>
          </cell>
          <cell r="AA72" t="e">
            <v>#REF!</v>
          </cell>
          <cell r="AB72">
            <v>7</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Q73" t="e">
            <v>#REF!</v>
          </cell>
          <cell r="S73">
            <v>135</v>
          </cell>
          <cell r="U73" t="e">
            <v>#REF!</v>
          </cell>
          <cell r="V73" t="e">
            <v>#REF!</v>
          </cell>
          <cell r="W73" t="e">
            <v>#REF!</v>
          </cell>
          <cell r="X73">
            <v>63</v>
          </cell>
          <cell r="Y73">
            <v>47</v>
          </cell>
          <cell r="Z73">
            <v>16</v>
          </cell>
          <cell r="AA73">
            <v>50</v>
          </cell>
          <cell r="AB73">
            <v>40</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Q74" t="e">
            <v>#REF!</v>
          </cell>
          <cell r="R74" t="e">
            <v>#REF!</v>
          </cell>
          <cell r="U74" t="e">
            <v>#REF!</v>
          </cell>
          <cell r="V74" t="e">
            <v>#REF!</v>
          </cell>
          <cell r="W74" t="e">
            <v>#REF!</v>
          </cell>
          <cell r="X74">
            <v>0</v>
          </cell>
          <cell r="AA74">
            <v>0</v>
          </cell>
          <cell r="AC74">
            <v>0</v>
          </cell>
          <cell r="AD74">
            <v>0</v>
          </cell>
          <cell r="AE74">
            <v>0</v>
          </cell>
          <cell r="AF74">
            <v>0</v>
          </cell>
          <cell r="AG74">
            <v>0</v>
          </cell>
          <cell r="AH74">
            <v>0</v>
          </cell>
          <cell r="AK74">
            <v>120</v>
          </cell>
          <cell r="AL74">
            <v>120</v>
          </cell>
          <cell r="AM74">
            <v>0</v>
          </cell>
          <cell r="AN74">
            <v>0</v>
          </cell>
        </row>
        <row r="75">
          <cell r="G75">
            <v>0</v>
          </cell>
          <cell r="P75">
            <v>671.5</v>
          </cell>
          <cell r="Q75" t="e">
            <v>#REF!</v>
          </cell>
          <cell r="R75" t="e">
            <v>#REF!</v>
          </cell>
          <cell r="S75">
            <v>0</v>
          </cell>
          <cell r="T75">
            <v>1129</v>
          </cell>
          <cell r="U75" t="e">
            <v>#REF!</v>
          </cell>
          <cell r="V75" t="e">
            <v>#REF!</v>
          </cell>
          <cell r="W75" t="e">
            <v>#REF!</v>
          </cell>
          <cell r="X75">
            <v>0</v>
          </cell>
          <cell r="Y75">
            <v>0</v>
          </cell>
          <cell r="Z75">
            <v>0</v>
          </cell>
          <cell r="AA75" t="e">
            <v>#REF!</v>
          </cell>
          <cell r="AB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U76" t="e">
            <v>#REF!</v>
          </cell>
          <cell r="V76" t="e">
            <v>#REF!</v>
          </cell>
          <cell r="W76" t="e">
            <v>#REF!</v>
          </cell>
          <cell r="X76">
            <v>0</v>
          </cell>
          <cell r="Y76" t="e">
            <v>#VALUE!</v>
          </cell>
          <cell r="Z76">
            <v>0</v>
          </cell>
          <cell r="AA76" t="e">
            <v>#REF!</v>
          </cell>
          <cell r="AB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V77">
            <v>110</v>
          </cell>
          <cell r="W77">
            <v>89</v>
          </cell>
          <cell r="X77">
            <v>120</v>
          </cell>
          <cell r="Y77">
            <v>89</v>
          </cell>
          <cell r="Z77">
            <v>31</v>
          </cell>
          <cell r="AA77">
            <v>119</v>
          </cell>
          <cell r="AB77">
            <v>80</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V78" t="e">
            <v>#REF!</v>
          </cell>
          <cell r="W78">
            <v>0</v>
          </cell>
          <cell r="X78">
            <v>0</v>
          </cell>
          <cell r="Y78">
            <v>0</v>
          </cell>
          <cell r="Z78">
            <v>0</v>
          </cell>
          <cell r="AA78">
            <v>0</v>
          </cell>
          <cell r="AC78">
            <v>18</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Q79" t="e">
            <v>#REF!</v>
          </cell>
          <cell r="R79" t="e">
            <v>#REF!</v>
          </cell>
          <cell r="S79">
            <v>0</v>
          </cell>
          <cell r="T79">
            <v>0</v>
          </cell>
          <cell r="U79">
            <v>0</v>
          </cell>
          <cell r="V79" t="e">
            <v>#REF!</v>
          </cell>
          <cell r="W79" t="e">
            <v>#REF!</v>
          </cell>
          <cell r="X79">
            <v>120</v>
          </cell>
          <cell r="Y79">
            <v>89</v>
          </cell>
          <cell r="Z79">
            <v>31</v>
          </cell>
          <cell r="AA79" t="e">
            <v>#REF!</v>
          </cell>
          <cell r="AB79">
            <v>80</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V80" t="e">
            <v>#REF!</v>
          </cell>
          <cell r="W80" t="e">
            <v>#REF!</v>
          </cell>
          <cell r="X80">
            <v>74</v>
          </cell>
          <cell r="Y80">
            <v>55</v>
          </cell>
          <cell r="Z80">
            <v>19</v>
          </cell>
          <cell r="AA80" t="e">
            <v>#REF!</v>
          </cell>
          <cell r="AB80">
            <v>29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U81" t="e">
            <v>#REF!</v>
          </cell>
          <cell r="V81" t="e">
            <v>#REF!</v>
          </cell>
          <cell r="W81" t="e">
            <v>#REF!</v>
          </cell>
          <cell r="X81">
            <v>0</v>
          </cell>
          <cell r="Y81">
            <v>0</v>
          </cell>
          <cell r="Z81" t="e">
            <v>#REF!</v>
          </cell>
          <cell r="AA81" t="e">
            <v>#REF!</v>
          </cell>
          <cell r="AD81">
            <v>0</v>
          </cell>
          <cell r="AE81">
            <v>0</v>
          </cell>
          <cell r="AK81">
            <v>389</v>
          </cell>
          <cell r="AL81">
            <v>170</v>
          </cell>
          <cell r="AM81">
            <v>219</v>
          </cell>
          <cell r="AN81">
            <v>219</v>
          </cell>
          <cell r="AR81">
            <v>219</v>
          </cell>
        </row>
        <row r="82">
          <cell r="F82">
            <v>338</v>
          </cell>
          <cell r="G82">
            <v>146</v>
          </cell>
          <cell r="H82">
            <v>192</v>
          </cell>
          <cell r="P82">
            <v>25</v>
          </cell>
          <cell r="Q82" t="e">
            <v>#REF!</v>
          </cell>
          <cell r="R82" t="e">
            <v>#REF!</v>
          </cell>
          <cell r="S82">
            <v>50</v>
          </cell>
          <cell r="T82">
            <v>33</v>
          </cell>
          <cell r="U82">
            <v>17</v>
          </cell>
          <cell r="V82" t="e">
            <v>#REF!</v>
          </cell>
          <cell r="W82" t="e">
            <v>#REF!</v>
          </cell>
          <cell r="X82">
            <v>21</v>
          </cell>
          <cell r="Y82">
            <v>16</v>
          </cell>
          <cell r="Z82">
            <v>5</v>
          </cell>
          <cell r="AA82" t="e">
            <v>#REF!</v>
          </cell>
          <cell r="AB82">
            <v>21</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V83" t="e">
            <v>#REF!</v>
          </cell>
          <cell r="W83" t="e">
            <v>#REF!</v>
          </cell>
          <cell r="X83">
            <v>25</v>
          </cell>
          <cell r="Y83">
            <v>18</v>
          </cell>
          <cell r="Z83">
            <v>7</v>
          </cell>
          <cell r="AA83" t="e">
            <v>#REF!</v>
          </cell>
          <cell r="AB83">
            <v>31</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cell r="AK84">
            <v>881</v>
          </cell>
          <cell r="AL84">
            <v>381</v>
          </cell>
          <cell r="AM84">
            <v>500</v>
          </cell>
          <cell r="AN84">
            <v>500</v>
          </cell>
        </row>
        <row r="85">
          <cell r="F85">
            <v>13</v>
          </cell>
          <cell r="G85">
            <v>0</v>
          </cell>
          <cell r="H85">
            <v>0</v>
          </cell>
          <cell r="P85">
            <v>14</v>
          </cell>
          <cell r="Q85" t="e">
            <v>#REF!</v>
          </cell>
          <cell r="R85" t="e">
            <v>#REF!</v>
          </cell>
          <cell r="S85">
            <v>1</v>
          </cell>
          <cell r="T85">
            <v>1129</v>
          </cell>
          <cell r="U85" t="e">
            <v>#REF!</v>
          </cell>
          <cell r="V85" t="e">
            <v>#REF!</v>
          </cell>
          <cell r="W85" t="e">
            <v>#REF!</v>
          </cell>
          <cell r="X85" t="e">
            <v>#REF!</v>
          </cell>
          <cell r="Y85" t="e">
            <v>#VALUE!</v>
          </cell>
          <cell r="Z85" t="e">
            <v>#REF!</v>
          </cell>
          <cell r="AA85" t="e">
            <v>#REF!</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V86" t="e">
            <v>#REF!</v>
          </cell>
          <cell r="W86" t="e">
            <v>#REF!</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S87" t="e">
            <v>#REF!</v>
          </cell>
          <cell r="T87">
            <v>468.3785272727273</v>
          </cell>
          <cell r="U87">
            <v>487.49601818181827</v>
          </cell>
          <cell r="V87">
            <v>0</v>
          </cell>
          <cell r="W87">
            <v>0</v>
          </cell>
          <cell r="X87">
            <v>98.949999999999989</v>
          </cell>
          <cell r="Y87">
            <v>344</v>
          </cell>
          <cell r="Z87">
            <v>121.75</v>
          </cell>
          <cell r="AA87">
            <v>0</v>
          </cell>
          <cell r="AB87">
            <v>0</v>
          </cell>
          <cell r="AC87">
            <v>89.66</v>
          </cell>
          <cell r="AD87">
            <v>314</v>
          </cell>
          <cell r="AE87">
            <v>126.86000000000001</v>
          </cell>
          <cell r="AH87">
            <v>167.75999999999996</v>
          </cell>
          <cell r="AK87">
            <v>4773.75</v>
          </cell>
          <cell r="AL87">
            <v>1631.62</v>
          </cell>
          <cell r="AM87">
            <v>3142.1300000000006</v>
          </cell>
          <cell r="AN87">
            <v>678.95</v>
          </cell>
        </row>
        <row r="88">
          <cell r="G88">
            <v>0</v>
          </cell>
          <cell r="P88" t="e">
            <v>#REF!</v>
          </cell>
          <cell r="S88" t="e">
            <v>#REF!</v>
          </cell>
          <cell r="U88" t="e">
            <v>#REF!</v>
          </cell>
          <cell r="AL88">
            <v>24819.119999999995</v>
          </cell>
          <cell r="AN88">
            <v>0</v>
          </cell>
        </row>
        <row r="89">
          <cell r="F89">
            <v>4580</v>
          </cell>
          <cell r="G89">
            <v>4580</v>
          </cell>
          <cell r="P89" t="e">
            <v>#REF!</v>
          </cell>
          <cell r="S89" t="e">
            <v>#REF!</v>
          </cell>
          <cell r="U89" t="e">
            <v>#REF!</v>
          </cell>
          <cell r="AA89" t="str">
            <v>`</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P91" t="e">
            <v>#REF!</v>
          </cell>
          <cell r="S91" t="e">
            <v>#REF!</v>
          </cell>
          <cell r="U91" t="e">
            <v>#REF!</v>
          </cell>
          <cell r="AH91">
            <v>0</v>
          </cell>
          <cell r="AM91">
            <v>0</v>
          </cell>
          <cell r="AN91">
            <v>0</v>
          </cell>
          <cell r="AO91">
            <v>0</v>
          </cell>
          <cell r="AP91">
            <v>0</v>
          </cell>
          <cell r="AQ91">
            <v>0</v>
          </cell>
          <cell r="AR91">
            <v>-1</v>
          </cell>
        </row>
        <row r="92">
          <cell r="F92">
            <v>443</v>
          </cell>
          <cell r="G92">
            <v>365</v>
          </cell>
          <cell r="H92">
            <v>78</v>
          </cell>
          <cell r="P92" t="e">
            <v>#REF!</v>
          </cell>
          <cell r="S92" t="e">
            <v>#REF!</v>
          </cell>
          <cell r="U92" t="e">
            <v>#REF!</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P93" t="e">
            <v>#REF!</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U94" t="e">
            <v>#REF!</v>
          </cell>
          <cell r="V94">
            <v>-129</v>
          </cell>
          <cell r="W94">
            <v>-105</v>
          </cell>
          <cell r="X94">
            <v>-129.33333333333334</v>
          </cell>
          <cell r="Y94">
            <v>-96</v>
          </cell>
          <cell r="Z94">
            <v>-33.333333333333343</v>
          </cell>
          <cell r="AA94">
            <v>0</v>
          </cell>
          <cell r="AB94">
            <v>0</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P95" t="e">
            <v>#REF!</v>
          </cell>
          <cell r="S95" t="e">
            <v>#REF!</v>
          </cell>
          <cell r="U95" t="e">
            <v>#REF!</v>
          </cell>
          <cell r="AN95">
            <v>0</v>
          </cell>
        </row>
        <row r="96">
          <cell r="P96" t="e">
            <v>#REF!</v>
          </cell>
          <cell r="S96" t="e">
            <v>#REF!</v>
          </cell>
          <cell r="U96" t="e">
            <v>#REF!</v>
          </cell>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8">
          <cell r="F98">
            <v>4473</v>
          </cell>
          <cell r="G98">
            <v>2317.6703910614524</v>
          </cell>
          <cell r="H98">
            <v>2155.3296089385476</v>
          </cell>
          <cell r="P98" t="e">
            <v>#REF!</v>
          </cell>
          <cell r="Q98">
            <v>0</v>
          </cell>
          <cell r="R98">
            <v>0</v>
          </cell>
          <cell r="S98" t="e">
            <v>#REF!</v>
          </cell>
          <cell r="T98">
            <v>2783.7147999999997</v>
          </cell>
          <cell r="U98" t="e">
            <v>#REF!</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U100" t="e">
            <v>#REF!</v>
          </cell>
          <cell r="V100">
            <v>80</v>
          </cell>
          <cell r="X100">
            <v>85</v>
          </cell>
          <cell r="AA100">
            <v>300</v>
          </cell>
          <cell r="AC100">
            <v>60</v>
          </cell>
          <cell r="AF100">
            <v>-904.4</v>
          </cell>
          <cell r="AG100">
            <v>0</v>
          </cell>
          <cell r="AH100">
            <v>-904.4</v>
          </cell>
          <cell r="AK100">
            <v>4792.8</v>
          </cell>
          <cell r="AL100">
            <v>53285.681818181816</v>
          </cell>
          <cell r="AM100">
            <v>34771.290391061455</v>
          </cell>
        </row>
        <row r="101">
          <cell r="F101">
            <v>0</v>
          </cell>
          <cell r="P101">
            <v>464</v>
          </cell>
          <cell r="S101">
            <v>4262</v>
          </cell>
          <cell r="U101">
            <v>0</v>
          </cell>
          <cell r="V101">
            <v>0</v>
          </cell>
          <cell r="W101">
            <v>0</v>
          </cell>
          <cell r="X101">
            <v>100</v>
          </cell>
          <cell r="AA101">
            <v>300</v>
          </cell>
          <cell r="AC101">
            <v>60</v>
          </cell>
          <cell r="AF101">
            <v>0</v>
          </cell>
          <cell r="AG101">
            <v>0</v>
          </cell>
          <cell r="AH101">
            <v>0</v>
          </cell>
          <cell r="AK101">
            <v>4886</v>
          </cell>
          <cell r="AL101">
            <v>53285.681818181823</v>
          </cell>
          <cell r="AM101">
            <v>29773.478249158248</v>
          </cell>
        </row>
        <row r="102">
          <cell r="F102">
            <v>0</v>
          </cell>
          <cell r="P102">
            <v>900</v>
          </cell>
          <cell r="S102">
            <v>620</v>
          </cell>
          <cell r="U102" t="e">
            <v>#REF!</v>
          </cell>
          <cell r="V102">
            <v>0</v>
          </cell>
          <cell r="X102">
            <v>100</v>
          </cell>
          <cell r="AA102">
            <v>0</v>
          </cell>
          <cell r="AC102">
            <v>60</v>
          </cell>
          <cell r="AF102">
            <v>0</v>
          </cell>
          <cell r="AG102">
            <v>0</v>
          </cell>
          <cell r="AH102">
            <v>0</v>
          </cell>
          <cell r="AK102">
            <v>1680</v>
          </cell>
        </row>
        <row r="103">
          <cell r="F103">
            <v>-1308</v>
          </cell>
          <cell r="P103">
            <v>1223</v>
          </cell>
          <cell r="S103">
            <v>0</v>
          </cell>
          <cell r="U103" t="e">
            <v>#REF!</v>
          </cell>
          <cell r="X103">
            <v>0</v>
          </cell>
          <cell r="AC103">
            <v>0</v>
          </cell>
          <cell r="AF103">
            <v>-904.4</v>
          </cell>
          <cell r="AG103">
            <v>0</v>
          </cell>
          <cell r="AH103">
            <v>-904.4</v>
          </cell>
          <cell r="AK103">
            <v>-78.200000000000045</v>
          </cell>
        </row>
        <row r="104">
          <cell r="P104" t="e">
            <v>#REF!</v>
          </cell>
          <cell r="S104" t="e">
            <v>#REF!</v>
          </cell>
          <cell r="U104" t="e">
            <v>#REF!</v>
          </cell>
        </row>
        <row r="105">
          <cell r="P105">
            <v>1075</v>
          </cell>
          <cell r="S105">
            <v>0</v>
          </cell>
          <cell r="V105">
            <v>0</v>
          </cell>
          <cell r="X105">
            <v>0</v>
          </cell>
          <cell r="AC105">
            <v>300</v>
          </cell>
          <cell r="AK105">
            <v>1375</v>
          </cell>
        </row>
        <row r="106">
          <cell r="P106">
            <v>550</v>
          </cell>
          <cell r="S106">
            <v>0</v>
          </cell>
          <cell r="U106">
            <v>9142</v>
          </cell>
          <cell r="V106" t="e">
            <v>#REF!</v>
          </cell>
          <cell r="X106">
            <v>0</v>
          </cell>
        </row>
        <row r="107">
          <cell r="P107">
            <v>800</v>
          </cell>
          <cell r="U107">
            <v>0</v>
          </cell>
          <cell r="AK107">
            <v>0</v>
          </cell>
        </row>
        <row r="108">
          <cell r="P108" t="e">
            <v>#REF!</v>
          </cell>
          <cell r="Q108">
            <v>0</v>
          </cell>
          <cell r="R108">
            <v>0</v>
          </cell>
          <cell r="S108" t="e">
            <v>#REF!</v>
          </cell>
          <cell r="T108">
            <v>0</v>
          </cell>
          <cell r="U108" t="e">
            <v>#REF!</v>
          </cell>
          <cell r="V108" t="e">
            <v>#REF!</v>
          </cell>
          <cell r="X108">
            <v>0</v>
          </cell>
          <cell r="Y108">
            <v>0</v>
          </cell>
          <cell r="Z108">
            <v>0</v>
          </cell>
          <cell r="AA108">
            <v>0</v>
          </cell>
          <cell r="AK108">
            <v>0</v>
          </cell>
        </row>
        <row r="109">
          <cell r="F109">
            <v>0</v>
          </cell>
          <cell r="P109" t="e">
            <v>#REF!</v>
          </cell>
          <cell r="S109" t="e">
            <v>#REF!</v>
          </cell>
          <cell r="T109">
            <v>0</v>
          </cell>
          <cell r="U109" t="e">
            <v>#REF!</v>
          </cell>
          <cell r="V109">
            <v>0</v>
          </cell>
          <cell r="X109">
            <v>0</v>
          </cell>
          <cell r="AA109">
            <v>0</v>
          </cell>
          <cell r="AC109">
            <v>0</v>
          </cell>
          <cell r="AF109">
            <v>0</v>
          </cell>
          <cell r="AG109">
            <v>0</v>
          </cell>
          <cell r="AH109">
            <v>0</v>
          </cell>
          <cell r="AK109">
            <v>0</v>
          </cell>
        </row>
        <row r="110">
          <cell r="F110">
            <v>-1308</v>
          </cell>
          <cell r="P110">
            <v>1223</v>
          </cell>
          <cell r="S110">
            <v>0</v>
          </cell>
          <cell r="U110" t="e">
            <v>#REF!</v>
          </cell>
          <cell r="X110">
            <v>0</v>
          </cell>
          <cell r="AA110">
            <v>0</v>
          </cell>
          <cell r="AC110">
            <v>0</v>
          </cell>
          <cell r="AF110">
            <v>0</v>
          </cell>
          <cell r="AG110">
            <v>0</v>
          </cell>
          <cell r="AH110">
            <v>0</v>
          </cell>
          <cell r="AK110">
            <v>-85</v>
          </cell>
        </row>
        <row r="111">
          <cell r="F111">
            <v>-1308</v>
          </cell>
          <cell r="P111">
            <v>1223</v>
          </cell>
          <cell r="S111">
            <v>0</v>
          </cell>
          <cell r="U111" t="e">
            <v>#REF!</v>
          </cell>
          <cell r="AA111">
            <v>0</v>
          </cell>
          <cell r="AC111">
            <v>0</v>
          </cell>
          <cell r="AF111">
            <v>0</v>
          </cell>
          <cell r="AG111">
            <v>0</v>
          </cell>
          <cell r="AH111">
            <v>0</v>
          </cell>
          <cell r="AK111">
            <v>-85</v>
          </cell>
        </row>
        <row r="112">
          <cell r="F112">
            <v>0</v>
          </cell>
          <cell r="P112">
            <v>0</v>
          </cell>
          <cell r="S112">
            <v>0</v>
          </cell>
          <cell r="U112" t="e">
            <v>#REF!</v>
          </cell>
          <cell r="V112" t="e">
            <v>#REF!</v>
          </cell>
          <cell r="W112" t="e">
            <v>#REF!</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row>
        <row r="114">
          <cell r="F114">
            <v>0</v>
          </cell>
          <cell r="P114">
            <v>0</v>
          </cell>
          <cell r="S114">
            <v>0</v>
          </cell>
          <cell r="U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U117" t="e">
            <v>#REF!</v>
          </cell>
          <cell r="W117" t="e">
            <v>#REF!</v>
          </cell>
          <cell r="X117">
            <v>0</v>
          </cell>
          <cell r="Z117">
            <v>0</v>
          </cell>
          <cell r="AC117">
            <v>0</v>
          </cell>
          <cell r="AG117">
            <v>0</v>
          </cell>
          <cell r="AH117">
            <v>0</v>
          </cell>
          <cell r="AK117">
            <v>0</v>
          </cell>
          <cell r="AM117">
            <v>0</v>
          </cell>
        </row>
        <row r="118">
          <cell r="F118">
            <v>0</v>
          </cell>
          <cell r="P118">
            <v>0</v>
          </cell>
          <cell r="S118">
            <v>0</v>
          </cell>
          <cell r="U118" t="e">
            <v>#REF!</v>
          </cell>
          <cell r="X118">
            <v>0</v>
          </cell>
          <cell r="AA118">
            <v>0</v>
          </cell>
          <cell r="AC118">
            <v>0</v>
          </cell>
          <cell r="AG118">
            <v>0</v>
          </cell>
          <cell r="AH118">
            <v>0</v>
          </cell>
          <cell r="AK118">
            <v>0</v>
          </cell>
          <cell r="AL118">
            <v>0</v>
          </cell>
          <cell r="AM118">
            <v>0</v>
          </cell>
        </row>
        <row r="119">
          <cell r="F119">
            <v>0</v>
          </cell>
          <cell r="P119">
            <v>0</v>
          </cell>
          <cell r="S119">
            <v>0</v>
          </cell>
          <cell r="U119" t="e">
            <v>#REF!</v>
          </cell>
          <cell r="X119" t="e">
            <v>#DIV/0!</v>
          </cell>
          <cell r="AA119">
            <v>0</v>
          </cell>
          <cell r="AC119">
            <v>0</v>
          </cell>
          <cell r="AG119">
            <v>0</v>
          </cell>
          <cell r="AH119">
            <v>0</v>
          </cell>
          <cell r="AK119">
            <v>0</v>
          </cell>
          <cell r="AL119">
            <v>0</v>
          </cell>
          <cell r="AM119">
            <v>0</v>
          </cell>
        </row>
        <row r="120">
          <cell r="F120">
            <v>0</v>
          </cell>
          <cell r="P120">
            <v>0</v>
          </cell>
          <cell r="S120">
            <v>0</v>
          </cell>
          <cell r="U120" t="e">
            <v>#REF!</v>
          </cell>
          <cell r="X120" t="e">
            <v>#REF!</v>
          </cell>
          <cell r="AA120">
            <v>0</v>
          </cell>
          <cell r="AC120">
            <v>0</v>
          </cell>
          <cell r="AF120">
            <v>0</v>
          </cell>
          <cell r="AG120">
            <v>0</v>
          </cell>
          <cell r="AH120">
            <v>0</v>
          </cell>
          <cell r="AK120">
            <v>0</v>
          </cell>
        </row>
        <row r="121">
          <cell r="F121">
            <v>0</v>
          </cell>
          <cell r="P121">
            <v>0</v>
          </cell>
          <cell r="S121">
            <v>0</v>
          </cell>
          <cell r="U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0</v>
          </cell>
        </row>
        <row r="123">
          <cell r="F123">
            <v>100</v>
          </cell>
          <cell r="S123">
            <v>0</v>
          </cell>
          <cell r="U123">
            <v>7.59</v>
          </cell>
          <cell r="V123">
            <v>0</v>
          </cell>
          <cell r="X123" t="e">
            <v>#DIV/0!</v>
          </cell>
          <cell r="AF123">
            <v>0</v>
          </cell>
          <cell r="AK123">
            <v>100</v>
          </cell>
        </row>
        <row r="124">
          <cell r="F124">
            <v>3400</v>
          </cell>
          <cell r="S124">
            <v>0</v>
          </cell>
          <cell r="U124">
            <v>0</v>
          </cell>
          <cell r="X124">
            <v>0</v>
          </cell>
          <cell r="AF124">
            <v>0</v>
          </cell>
          <cell r="AK124">
            <v>0</v>
          </cell>
        </row>
        <row r="125">
          <cell r="F125">
            <v>3500</v>
          </cell>
          <cell r="T125">
            <v>0</v>
          </cell>
          <cell r="U125" t="e">
            <v>#REF!</v>
          </cell>
          <cell r="X125" t="e">
            <v>#VALUE!</v>
          </cell>
          <cell r="AC125">
            <v>500</v>
          </cell>
          <cell r="AK125">
            <v>4000</v>
          </cell>
        </row>
        <row r="126">
          <cell r="F126">
            <v>2000</v>
          </cell>
          <cell r="U126">
            <v>25363</v>
          </cell>
          <cell r="V126">
            <v>25363</v>
          </cell>
          <cell r="AK126">
            <v>0</v>
          </cell>
          <cell r="AL126">
            <v>-16343.423636363636</v>
          </cell>
        </row>
        <row r="127">
          <cell r="F127">
            <v>1060</v>
          </cell>
          <cell r="AK127">
            <v>0</v>
          </cell>
        </row>
        <row r="128">
          <cell r="F128">
            <v>3995</v>
          </cell>
          <cell r="G128">
            <v>0</v>
          </cell>
          <cell r="H128">
            <v>0</v>
          </cell>
          <cell r="P128">
            <v>366</v>
          </cell>
          <cell r="Q128">
            <v>0</v>
          </cell>
          <cell r="R128">
            <v>0</v>
          </cell>
          <cell r="S128">
            <v>2158</v>
          </cell>
          <cell r="T128">
            <v>300</v>
          </cell>
          <cell r="U128">
            <v>300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0</v>
          </cell>
          <cell r="AO128">
            <v>0</v>
          </cell>
          <cell r="AP128">
            <v>0</v>
          </cell>
          <cell r="AQ128">
            <v>0</v>
          </cell>
          <cell r="AR128">
            <v>0</v>
          </cell>
        </row>
        <row r="129">
          <cell r="F129">
            <v>3995</v>
          </cell>
          <cell r="G129">
            <v>0</v>
          </cell>
          <cell r="H129">
            <v>0</v>
          </cell>
          <cell r="P129">
            <v>732</v>
          </cell>
          <cell r="S129">
            <v>4316</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0</v>
          </cell>
          <cell r="AL129">
            <v>-9671.302272727271</v>
          </cell>
        </row>
        <row r="130">
          <cell r="F130">
            <v>0</v>
          </cell>
          <cell r="AK130">
            <v>0</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U132">
            <v>187.5</v>
          </cell>
          <cell r="V132">
            <v>187.5</v>
          </cell>
          <cell r="X132">
            <v>0</v>
          </cell>
          <cell r="Y132">
            <v>0</v>
          </cell>
          <cell r="Z132">
            <v>0</v>
          </cell>
          <cell r="AC132">
            <v>0</v>
          </cell>
          <cell r="AF132">
            <v>-904.4</v>
          </cell>
          <cell r="AG132">
            <v>0</v>
          </cell>
          <cell r="AH132">
            <v>-904.4</v>
          </cell>
          <cell r="AK132">
            <v>4015</v>
          </cell>
          <cell r="AL132">
            <v>35.709608938552265</v>
          </cell>
          <cell r="AM132">
            <v>-14935.850518029456</v>
          </cell>
        </row>
        <row r="133">
          <cell r="U133" t="e">
            <v>#REF!</v>
          </cell>
          <cell r="V133">
            <v>25550.5</v>
          </cell>
          <cell r="W133" t="e">
            <v>#REF!</v>
          </cell>
          <cell r="AK133">
            <v>-5656.302272727271</v>
          </cell>
          <cell r="AL133">
            <v>3521.8</v>
          </cell>
        </row>
        <row r="134">
          <cell r="X134" t="e">
            <v>#REF!</v>
          </cell>
          <cell r="Y134" t="e">
            <v>#VALUE!</v>
          </cell>
          <cell r="Z134" t="e">
            <v>#REF!</v>
          </cell>
          <cell r="AA134" t="e">
            <v>#REF!</v>
          </cell>
          <cell r="AK134">
            <v>-5656.302272727271</v>
          </cell>
          <cell r="AO134">
            <v>0</v>
          </cell>
        </row>
        <row r="135">
          <cell r="U135" t="e">
            <v>#REF!</v>
          </cell>
          <cell r="V135" t="e">
            <v>#REF!</v>
          </cell>
          <cell r="W135" t="e">
            <v>#REF!</v>
          </cell>
          <cell r="AK135">
            <v>-8080.4318181818162</v>
          </cell>
          <cell r="AL135">
            <v>6361.5217508417518</v>
          </cell>
          <cell r="AM135">
            <v>-15307.203569023572</v>
          </cell>
        </row>
        <row r="137">
          <cell r="P137">
            <v>0</v>
          </cell>
          <cell r="S137">
            <v>0</v>
          </cell>
          <cell r="T137">
            <v>142</v>
          </cell>
          <cell r="U137">
            <v>0</v>
          </cell>
          <cell r="AK137">
            <v>-2424.1295454545448</v>
          </cell>
          <cell r="AM137">
            <v>4901</v>
          </cell>
          <cell r="AO137">
            <v>0</v>
          </cell>
          <cell r="AQ137">
            <v>0</v>
          </cell>
        </row>
        <row r="138">
          <cell r="P138" t="e">
            <v>#REF!</v>
          </cell>
          <cell r="U138" t="e">
            <v>#REF!</v>
          </cell>
          <cell r="AK138">
            <v>-14935.850518029456</v>
          </cell>
          <cell r="AO138">
            <v>0</v>
          </cell>
        </row>
        <row r="139">
          <cell r="AK139">
            <v>3.1</v>
          </cell>
          <cell r="AO139" t="e">
            <v>#DIV/0!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5">
          <cell r="AK145">
            <v>8.9</v>
          </cell>
          <cell r="AO145" t="e">
            <v>#DIV/0!</v>
          </cell>
        </row>
        <row r="146">
          <cell r="AK146">
            <v>9.23</v>
          </cell>
          <cell r="AL146">
            <v>35229</v>
          </cell>
          <cell r="AO146" t="e">
            <v>#DIV/0!</v>
          </cell>
        </row>
        <row r="148">
          <cell r="AK148">
            <v>7.62</v>
          </cell>
          <cell r="AO148" t="e">
            <v>#DIV/0!</v>
          </cell>
        </row>
        <row r="149">
          <cell r="AK149">
            <v>36515</v>
          </cell>
          <cell r="AL149">
            <v>36515</v>
          </cell>
          <cell r="AM149">
            <v>-19836.850518029456</v>
          </cell>
        </row>
        <row r="150">
          <cell r="P150" t="e">
            <v>#REF!</v>
          </cell>
          <cell r="S150" t="e">
            <v>#REF!</v>
          </cell>
          <cell r="T150">
            <v>630</v>
          </cell>
          <cell r="U150" t="e">
            <v>#REF!</v>
          </cell>
          <cell r="AK150">
            <v>865.25</v>
          </cell>
        </row>
        <row r="152">
          <cell r="AK152">
            <v>5735.7142857142862</v>
          </cell>
          <cell r="AL152">
            <v>-30153.478249158248</v>
          </cell>
          <cell r="AM152">
            <v>-23132.203569023572</v>
          </cell>
          <cell r="AO152">
            <v>0</v>
          </cell>
        </row>
        <row r="153">
          <cell r="S153">
            <v>0</v>
          </cell>
          <cell r="AK153">
            <v>865.25</v>
          </cell>
        </row>
        <row r="154">
          <cell r="Y154">
            <v>1507.2</v>
          </cell>
          <cell r="AK154">
            <v>40130</v>
          </cell>
          <cell r="AL154">
            <v>35229</v>
          </cell>
          <cell r="AM154">
            <v>4901</v>
          </cell>
        </row>
        <row r="155">
          <cell r="X155" t="str">
            <v>ОЧИК.18.02.</v>
          </cell>
          <cell r="AK155">
            <v>44340</v>
          </cell>
          <cell r="AL155">
            <v>36515</v>
          </cell>
          <cell r="AM155">
            <v>7825</v>
          </cell>
          <cell r="AO155">
            <v>0</v>
          </cell>
          <cell r="AP155">
            <v>3182</v>
          </cell>
          <cell r="AQ155">
            <v>5179.5709186145641</v>
          </cell>
          <cell r="AR155">
            <v>9343.4348160198533</v>
          </cell>
        </row>
        <row r="156">
          <cell r="AK156">
            <v>0</v>
          </cell>
          <cell r="AL156">
            <v>0.1</v>
          </cell>
          <cell r="AM156">
            <v>-75.3</v>
          </cell>
        </row>
        <row r="157">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cell r="AK157">
            <v>44340</v>
          </cell>
          <cell r="AL157">
            <v>36515</v>
          </cell>
          <cell r="AM157">
            <v>7825</v>
          </cell>
        </row>
        <row r="158">
          <cell r="X158">
            <v>1.954</v>
          </cell>
          <cell r="Y158">
            <v>1.954</v>
          </cell>
          <cell r="Z158">
            <v>1.954</v>
          </cell>
          <cell r="AA158">
            <v>1.905</v>
          </cell>
          <cell r="AK158">
            <v>0</v>
          </cell>
          <cell r="AL158">
            <v>0</v>
          </cell>
          <cell r="AM158">
            <v>0</v>
          </cell>
          <cell r="AO158">
            <v>3066</v>
          </cell>
          <cell r="AP158">
            <v>3316</v>
          </cell>
          <cell r="AQ158">
            <v>5168.7494313394982</v>
          </cell>
          <cell r="AR158">
            <v>10162.313669924872</v>
          </cell>
        </row>
        <row r="159">
          <cell r="AK159">
            <v>-15.2</v>
          </cell>
          <cell r="AL159">
            <v>21.1</v>
          </cell>
          <cell r="AM159">
            <v>-66.2</v>
          </cell>
        </row>
        <row r="160">
          <cell r="F160">
            <v>0</v>
          </cell>
          <cell r="P160">
            <v>0</v>
          </cell>
          <cell r="S160">
            <v>0</v>
          </cell>
          <cell r="U160" t="e">
            <v>#REF!</v>
          </cell>
          <cell r="V160">
            <v>0</v>
          </cell>
          <cell r="X160">
            <v>221.49122807017542</v>
          </cell>
          <cell r="AA160">
            <v>0</v>
          </cell>
          <cell r="AC160">
            <v>0</v>
          </cell>
          <cell r="AK160">
            <v>10.764081625689514</v>
          </cell>
          <cell r="AL160">
            <v>-100</v>
          </cell>
          <cell r="AM160">
            <v>-100</v>
          </cell>
        </row>
        <row r="161">
          <cell r="F161">
            <v>0</v>
          </cell>
          <cell r="P161">
            <v>890</v>
          </cell>
          <cell r="S161">
            <v>1440</v>
          </cell>
          <cell r="U161" t="e">
            <v>#REF!</v>
          </cell>
          <cell r="V161">
            <v>1070</v>
          </cell>
          <cell r="X161">
            <v>252.49999999999997</v>
          </cell>
          <cell r="AA161">
            <v>1777</v>
          </cell>
          <cell r="AC161">
            <v>768.7</v>
          </cell>
          <cell r="AF161">
            <v>780</v>
          </cell>
          <cell r="AG161">
            <v>780</v>
          </cell>
          <cell r="AH161">
            <v>0</v>
          </cell>
          <cell r="AK161">
            <v>5957</v>
          </cell>
          <cell r="AL161">
            <v>0</v>
          </cell>
          <cell r="AM161">
            <v>0</v>
          </cell>
        </row>
        <row r="162">
          <cell r="F162">
            <v>0</v>
          </cell>
          <cell r="P162">
            <v>700</v>
          </cell>
          <cell r="Q162">
            <v>63.33</v>
          </cell>
          <cell r="R162">
            <v>63.33</v>
          </cell>
          <cell r="S162">
            <v>63.33</v>
          </cell>
          <cell r="T162">
            <v>63.33</v>
          </cell>
          <cell r="U162">
            <v>82.5</v>
          </cell>
          <cell r="V162">
            <v>1070</v>
          </cell>
          <cell r="X162">
            <v>66</v>
          </cell>
          <cell r="AA162">
            <v>1639</v>
          </cell>
          <cell r="AF162">
            <v>730</v>
          </cell>
          <cell r="AG162">
            <v>730</v>
          </cell>
          <cell r="AH162">
            <v>0</v>
          </cell>
          <cell r="AK162">
            <v>4849</v>
          </cell>
        </row>
        <row r="163">
          <cell r="F163">
            <v>0</v>
          </cell>
          <cell r="P163">
            <v>0</v>
          </cell>
          <cell r="S163">
            <v>0</v>
          </cell>
          <cell r="U163" t="e">
            <v>#REF!</v>
          </cell>
          <cell r="V163">
            <v>0</v>
          </cell>
          <cell r="X163">
            <v>0</v>
          </cell>
          <cell r="AA163">
            <v>138</v>
          </cell>
          <cell r="AC163">
            <v>0</v>
          </cell>
          <cell r="AF163">
            <v>50</v>
          </cell>
          <cell r="AG163">
            <v>50</v>
          </cell>
          <cell r="AH163">
            <v>0</v>
          </cell>
          <cell r="AK163">
            <v>0</v>
          </cell>
        </row>
        <row r="164">
          <cell r="F164">
            <v>0</v>
          </cell>
          <cell r="P164">
            <v>671.5</v>
          </cell>
          <cell r="S164">
            <v>1737.3999999999999</v>
          </cell>
          <cell r="U164" t="e">
            <v>#REF!</v>
          </cell>
          <cell r="V164">
            <v>0</v>
          </cell>
          <cell r="X164">
            <v>890.8</v>
          </cell>
          <cell r="AA164">
            <v>12</v>
          </cell>
          <cell r="AC164">
            <v>1354.7</v>
          </cell>
          <cell r="AF164">
            <v>665.35</v>
          </cell>
          <cell r="AG164">
            <v>665.35</v>
          </cell>
          <cell r="AH164">
            <v>0</v>
          </cell>
          <cell r="AK164">
            <v>5319.75</v>
          </cell>
        </row>
        <row r="165">
          <cell r="F165">
            <v>0</v>
          </cell>
          <cell r="P165">
            <v>552.5</v>
          </cell>
          <cell r="S165">
            <v>1550.3999999999999</v>
          </cell>
          <cell r="U165" t="e">
            <v>#REF!</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U166" t="e">
            <v>#REF!</v>
          </cell>
          <cell r="X166">
            <v>197.2</v>
          </cell>
          <cell r="AC166">
            <v>62.05</v>
          </cell>
          <cell r="AF166">
            <v>130.04999999999998</v>
          </cell>
          <cell r="AG166">
            <v>130.04999999999998</v>
          </cell>
          <cell r="AH166">
            <v>0</v>
          </cell>
          <cell r="AK166">
            <v>695.3</v>
          </cell>
        </row>
        <row r="167">
          <cell r="F167">
            <v>295</v>
          </cell>
          <cell r="P167">
            <v>140</v>
          </cell>
          <cell r="S167">
            <v>157</v>
          </cell>
          <cell r="U167" t="e">
            <v>#REF!</v>
          </cell>
          <cell r="V167">
            <v>458.81818181818181</v>
          </cell>
          <cell r="X167">
            <v>154</v>
          </cell>
          <cell r="AA167">
            <v>216.09090909090909</v>
          </cell>
          <cell r="AC167">
            <v>22</v>
          </cell>
          <cell r="AF167">
            <v>145</v>
          </cell>
          <cell r="AG167">
            <v>300</v>
          </cell>
          <cell r="AK167">
            <v>768</v>
          </cell>
        </row>
        <row r="168">
          <cell r="F168">
            <v>-459</v>
          </cell>
          <cell r="P168">
            <v>63.33</v>
          </cell>
          <cell r="S168">
            <v>800</v>
          </cell>
          <cell r="U168">
            <v>63.33</v>
          </cell>
          <cell r="V168">
            <v>611.18181818181824</v>
          </cell>
          <cell r="X168">
            <v>1433.2409090909091</v>
          </cell>
          <cell r="AA168">
            <v>1560.909090909091</v>
          </cell>
          <cell r="AC168">
            <v>561.88181818181829</v>
          </cell>
          <cell r="AK168">
            <v>0</v>
          </cell>
        </row>
        <row r="169">
          <cell r="F169">
            <v>14.170833333333334</v>
          </cell>
          <cell r="P169" t="e">
            <v>#REF!</v>
          </cell>
          <cell r="S169">
            <v>1440</v>
          </cell>
          <cell r="U169" t="e">
            <v>#REF!</v>
          </cell>
          <cell r="V169">
            <v>1070</v>
          </cell>
          <cell r="X169">
            <v>1767.15</v>
          </cell>
          <cell r="AA169">
            <v>1777</v>
          </cell>
          <cell r="AC169">
            <v>768.7</v>
          </cell>
          <cell r="AK169">
            <v>14.170833333333334</v>
          </cell>
        </row>
        <row r="170">
          <cell r="F170">
            <v>459</v>
          </cell>
          <cell r="P170">
            <v>196</v>
          </cell>
          <cell r="S170">
            <v>580.5454545454545</v>
          </cell>
          <cell r="U170" t="e">
            <v>#REF!</v>
          </cell>
          <cell r="V170">
            <v>0</v>
          </cell>
          <cell r="X170">
            <v>270.36363636363637</v>
          </cell>
          <cell r="AA170">
            <v>0</v>
          </cell>
          <cell r="AC170">
            <v>179.90909090909091</v>
          </cell>
          <cell r="AF170">
            <v>297.72727272727275</v>
          </cell>
          <cell r="AG170">
            <v>298</v>
          </cell>
          <cell r="AK170">
            <v>1226.818181818182</v>
          </cell>
        </row>
        <row r="171">
          <cell r="F171">
            <v>-459</v>
          </cell>
          <cell r="S171">
            <v>1156.8545454545454</v>
          </cell>
          <cell r="U171" t="e">
            <v>#REF!</v>
          </cell>
          <cell r="V171">
            <v>0</v>
          </cell>
          <cell r="X171">
            <v>620.43636363636358</v>
          </cell>
          <cell r="AA171">
            <v>0</v>
          </cell>
          <cell r="AC171">
            <v>1174.7909090909091</v>
          </cell>
          <cell r="AF171">
            <v>0</v>
          </cell>
          <cell r="AG171">
            <v>0</v>
          </cell>
          <cell r="AH171">
            <v>0</v>
          </cell>
          <cell r="AK171">
            <v>2493.0818181818177</v>
          </cell>
        </row>
        <row r="172">
          <cell r="F172">
            <v>0</v>
          </cell>
          <cell r="G172">
            <v>0</v>
          </cell>
          <cell r="H172">
            <v>0</v>
          </cell>
          <cell r="P172" t="e">
            <v>#REF!</v>
          </cell>
          <cell r="Q172">
            <v>0</v>
          </cell>
          <cell r="R172">
            <v>0</v>
          </cell>
          <cell r="S172">
            <v>1737.3999999999999</v>
          </cell>
          <cell r="T172">
            <v>0</v>
          </cell>
          <cell r="U172" t="e">
            <v>#REF!</v>
          </cell>
          <cell r="V172">
            <v>80</v>
          </cell>
          <cell r="W172">
            <v>14347.131818181819</v>
          </cell>
          <cell r="X172">
            <v>890.8</v>
          </cell>
          <cell r="Y172">
            <v>0</v>
          </cell>
          <cell r="Z172">
            <v>0</v>
          </cell>
          <cell r="AA172">
            <v>300</v>
          </cell>
          <cell r="AB172">
            <v>0</v>
          </cell>
          <cell r="AC172">
            <v>1354.7</v>
          </cell>
          <cell r="AD172">
            <v>12866.875151515153</v>
          </cell>
          <cell r="AE172">
            <v>0</v>
          </cell>
          <cell r="AF172">
            <v>554</v>
          </cell>
          <cell r="AG172">
            <v>554</v>
          </cell>
          <cell r="AH172">
            <v>0</v>
          </cell>
          <cell r="AK172">
            <v>4982</v>
          </cell>
        </row>
        <row r="173">
          <cell r="F173">
            <v>459</v>
          </cell>
          <cell r="G173">
            <v>0</v>
          </cell>
          <cell r="H173">
            <v>0</v>
          </cell>
          <cell r="P173">
            <v>0</v>
          </cell>
          <cell r="Q173">
            <v>0</v>
          </cell>
          <cell r="R173">
            <v>0</v>
          </cell>
          <cell r="S173">
            <v>0</v>
          </cell>
          <cell r="T173">
            <v>0</v>
          </cell>
          <cell r="U173" t="e">
            <v>#REF!</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459</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75</v>
          </cell>
          <cell r="AB174">
            <v>0</v>
          </cell>
          <cell r="AC174">
            <v>0</v>
          </cell>
          <cell r="AE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cell r="AB178">
            <v>0</v>
          </cell>
          <cell r="AC178">
            <v>606.86</v>
          </cell>
          <cell r="AF178">
            <v>1861.06</v>
          </cell>
          <cell r="AG178">
            <v>0</v>
          </cell>
          <cell r="AH178">
            <v>228.75999999999993</v>
          </cell>
          <cell r="AK178">
            <v>0</v>
          </cell>
          <cell r="AO178">
            <v>396</v>
          </cell>
          <cell r="AP178">
            <v>467</v>
          </cell>
          <cell r="AQ178">
            <v>1039.6199999999999</v>
          </cell>
          <cell r="AR178">
            <v>2063.5209090909093</v>
          </cell>
        </row>
        <row r="179">
          <cell r="F179">
            <v>0</v>
          </cell>
          <cell r="G179">
            <v>0</v>
          </cell>
          <cell r="H179">
            <v>0</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3500</v>
          </cell>
          <cell r="P180" t="e">
            <v>#REF!</v>
          </cell>
          <cell r="Q180" t="e">
            <v>#REF!</v>
          </cell>
          <cell r="R180" t="e">
            <v>#REF!</v>
          </cell>
          <cell r="S180">
            <v>0</v>
          </cell>
          <cell r="T180">
            <v>0</v>
          </cell>
          <cell r="U180" t="e">
            <v>#REF!</v>
          </cell>
          <cell r="V180" t="e">
            <v>#REF!</v>
          </cell>
          <cell r="W180" t="e">
            <v>#REF!</v>
          </cell>
          <cell r="X180">
            <v>121.7</v>
          </cell>
          <cell r="Y180">
            <v>121.7</v>
          </cell>
          <cell r="Z180">
            <v>121.7</v>
          </cell>
          <cell r="AA180">
            <v>0</v>
          </cell>
          <cell r="AB180">
            <v>0</v>
          </cell>
          <cell r="AC180">
            <v>274.33333333333331</v>
          </cell>
          <cell r="AF180">
            <v>15</v>
          </cell>
          <cell r="AG180">
            <v>15</v>
          </cell>
          <cell r="AH180">
            <v>0</v>
          </cell>
          <cell r="AK180">
            <v>3500</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Y181">
            <v>52</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4">
          <cell r="AO184" t="str">
            <v>ОЧИК.18.02.</v>
          </cell>
        </row>
        <row r="185">
          <cell r="P185" t="str">
            <v>ТЕЦ-6 ВСЬОГО</v>
          </cell>
          <cell r="Q185" t="str">
            <v>Е/Е</v>
          </cell>
          <cell r="R185" t="str">
            <v xml:space="preserve"> Т/Е</v>
          </cell>
          <cell r="U185" t="str">
            <v>АК КЕ ВСЬОГО</v>
          </cell>
          <cell r="V185" t="str">
            <v>Е/Е</v>
          </cell>
          <cell r="W185" t="str">
            <v xml:space="preserve"> Т/Е</v>
          </cell>
        </row>
        <row r="186">
          <cell r="F186">
            <v>12898</v>
          </cell>
          <cell r="P186">
            <v>461.99999999999989</v>
          </cell>
          <cell r="Q186">
            <v>233.6</v>
          </cell>
          <cell r="R186">
            <v>67</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Q187">
            <v>198.5</v>
          </cell>
          <cell r="R187">
            <v>163.30000000000001</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ОЧИК.18.02.</v>
          </cell>
          <cell r="AP187" t="str">
            <v>СТАНЦІІ ТЕПЛОВІ</v>
          </cell>
          <cell r="AQ187" t="str">
            <v>МЕРЕЖІ ЕЛЕКТРО</v>
          </cell>
          <cell r="AR187" t="str">
            <v>МЕРЕЖІ ТЕПЛОВІ</v>
          </cell>
        </row>
        <row r="188">
          <cell r="Q188">
            <v>301.2</v>
          </cell>
          <cell r="R188">
            <v>115.6</v>
          </cell>
        </row>
        <row r="189">
          <cell r="Q189">
            <v>102.69999999999999</v>
          </cell>
          <cell r="R189">
            <v>-47.700000000000017</v>
          </cell>
        </row>
        <row r="190">
          <cell r="F190" t="str">
            <v>АПАРАТ ВСЬОГО</v>
          </cell>
          <cell r="G190" t="str">
            <v>АПАРАТ ЕЛЕКТРО</v>
          </cell>
          <cell r="H190" t="str">
            <v>АПАРАТ ТЕПЛО</v>
          </cell>
          <cell r="P190" t="str">
            <v>ККМ</v>
          </cell>
          <cell r="Q190" t="e">
            <v>#REF!</v>
          </cell>
          <cell r="R190" t="e">
            <v>#REF!</v>
          </cell>
          <cell r="S190" t="str">
            <v>КТМ</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1">
          <cell r="Q191" t="e">
            <v>#REF!</v>
          </cell>
          <cell r="R191" t="e">
            <v>#REF!</v>
          </cell>
          <cell r="S191">
            <v>12.9</v>
          </cell>
          <cell r="V191">
            <v>67.3</v>
          </cell>
          <cell r="X191">
            <v>73.5</v>
          </cell>
          <cell r="AA191">
            <v>63</v>
          </cell>
          <cell r="AC191">
            <v>61.7</v>
          </cell>
          <cell r="AK191">
            <v>143.20000000000002</v>
          </cell>
          <cell r="AO191">
            <v>252.49999999999997</v>
          </cell>
        </row>
        <row r="192">
          <cell r="P192">
            <v>0</v>
          </cell>
          <cell r="Q192" t="e">
            <v>#REF!</v>
          </cell>
          <cell r="R192" t="e">
            <v>#REF!</v>
          </cell>
          <cell r="S192">
            <v>0</v>
          </cell>
          <cell r="V192" t="e">
            <v>#REF!</v>
          </cell>
          <cell r="W192" t="e">
            <v>#REF!</v>
          </cell>
          <cell r="X192">
            <v>0</v>
          </cell>
          <cell r="AA192">
            <v>0</v>
          </cell>
          <cell r="AC192">
            <v>0</v>
          </cell>
          <cell r="AO192">
            <v>66</v>
          </cell>
        </row>
        <row r="193">
          <cell r="P193">
            <v>0</v>
          </cell>
          <cell r="S193">
            <v>6.4</v>
          </cell>
          <cell r="V193">
            <v>192.5</v>
          </cell>
          <cell r="X193">
            <v>65.3</v>
          </cell>
          <cell r="AA193">
            <v>192.5</v>
          </cell>
          <cell r="AC193">
            <v>58</v>
          </cell>
          <cell r="AK193">
            <v>129.69999999999999</v>
          </cell>
          <cell r="AO193">
            <v>221.49122807017542</v>
          </cell>
        </row>
        <row r="194">
          <cell r="S194">
            <v>7.3</v>
          </cell>
          <cell r="V194">
            <v>11300</v>
          </cell>
          <cell r="X194">
            <v>74.7</v>
          </cell>
          <cell r="AA194">
            <v>10588</v>
          </cell>
          <cell r="AC194">
            <v>66.5</v>
          </cell>
          <cell r="AK194">
            <v>148.5</v>
          </cell>
          <cell r="AO194">
            <v>252.49999999999997</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192.5</v>
          </cell>
          <cell r="AO196">
            <v>0</v>
          </cell>
        </row>
        <row r="197">
          <cell r="S197">
            <v>1232</v>
          </cell>
          <cell r="V197">
            <v>0</v>
          </cell>
          <cell r="X197">
            <v>12570</v>
          </cell>
          <cell r="AA197">
            <v>0</v>
          </cell>
          <cell r="AC197">
            <v>11165</v>
          </cell>
          <cell r="AK197">
            <v>24967</v>
          </cell>
          <cell r="AO197">
            <v>0</v>
          </cell>
        </row>
        <row r="198">
          <cell r="V198">
            <v>82.5</v>
          </cell>
          <cell r="X198">
            <v>82.5</v>
          </cell>
          <cell r="Y198">
            <v>1507.2</v>
          </cell>
          <cell r="AA198">
            <v>82.5</v>
          </cell>
          <cell r="AC198">
            <v>82.5</v>
          </cell>
          <cell r="AK198">
            <v>24967</v>
          </cell>
        </row>
        <row r="199">
          <cell r="V199">
            <v>0</v>
          </cell>
          <cell r="X199">
            <v>0</v>
          </cell>
          <cell r="AA199">
            <v>0</v>
          </cell>
          <cell r="AC199">
            <v>0</v>
          </cell>
          <cell r="AK199">
            <v>0</v>
          </cell>
        </row>
        <row r="200">
          <cell r="S200">
            <v>0</v>
          </cell>
          <cell r="V200">
            <v>0</v>
          </cell>
          <cell r="X200">
            <v>0</v>
          </cell>
          <cell r="AA200">
            <v>0</v>
          </cell>
          <cell r="AC200">
            <v>0</v>
          </cell>
          <cell r="AK200">
            <v>0</v>
          </cell>
        </row>
        <row r="201">
          <cell r="X201">
            <v>82.5</v>
          </cell>
          <cell r="AC201">
            <v>82.5</v>
          </cell>
        </row>
        <row r="202">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O204" t="e">
            <v>#DIV/0!</v>
          </cell>
          <cell r="AR204">
            <v>75</v>
          </cell>
        </row>
        <row r="205">
          <cell r="S205">
            <v>385</v>
          </cell>
          <cell r="V205">
            <v>385</v>
          </cell>
          <cell r="X205">
            <v>0</v>
          </cell>
          <cell r="AA205">
            <v>385</v>
          </cell>
          <cell r="AC205">
            <v>0</v>
          </cell>
          <cell r="AK205">
            <v>0</v>
          </cell>
          <cell r="AO205">
            <v>75.839416058394164</v>
          </cell>
        </row>
        <row r="206">
          <cell r="S206">
            <v>0</v>
          </cell>
          <cell r="V206">
            <v>0</v>
          </cell>
          <cell r="X206">
            <v>0</v>
          </cell>
          <cell r="AA206">
            <v>0</v>
          </cell>
          <cell r="AC206">
            <v>0</v>
          </cell>
          <cell r="AK206">
            <v>0</v>
          </cell>
          <cell r="AO206">
            <v>103.9</v>
          </cell>
        </row>
        <row r="207">
          <cell r="F207">
            <v>75</v>
          </cell>
          <cell r="P207">
            <v>75</v>
          </cell>
          <cell r="AK207">
            <v>0</v>
          </cell>
          <cell r="AO207" t="e">
            <v>#DIV/0!</v>
          </cell>
          <cell r="AR207">
            <v>75</v>
          </cell>
        </row>
        <row r="208">
          <cell r="S208">
            <v>385</v>
          </cell>
          <cell r="V208">
            <v>67.3</v>
          </cell>
          <cell r="W208">
            <v>54.6</v>
          </cell>
          <cell r="X208">
            <v>385</v>
          </cell>
          <cell r="Y208">
            <v>52.8</v>
          </cell>
          <cell r="Z208">
            <v>20.700000000000003</v>
          </cell>
          <cell r="AA208">
            <v>63</v>
          </cell>
          <cell r="AB208">
            <v>50</v>
          </cell>
          <cell r="AC208">
            <v>385</v>
          </cell>
          <cell r="AD208">
            <v>43.9</v>
          </cell>
          <cell r="AE208">
            <v>17.8</v>
          </cell>
          <cell r="AK208">
            <v>385</v>
          </cell>
          <cell r="AL208">
            <v>104.6</v>
          </cell>
          <cell r="AM208">
            <v>38.599999999999994</v>
          </cell>
          <cell r="AO208">
            <v>195.28</v>
          </cell>
          <cell r="AP208">
            <v>74.900000000000006</v>
          </cell>
          <cell r="AQ208">
            <v>281.5</v>
          </cell>
        </row>
        <row r="209">
          <cell r="S209">
            <v>0</v>
          </cell>
          <cell r="V209">
            <v>11300</v>
          </cell>
          <cell r="W209">
            <v>9168</v>
          </cell>
          <cell r="X209">
            <v>0</v>
          </cell>
          <cell r="Y209">
            <v>2132</v>
          </cell>
          <cell r="Z209">
            <v>3481</v>
          </cell>
          <cell r="AA209">
            <v>10588</v>
          </cell>
          <cell r="AB209">
            <v>8403</v>
          </cell>
          <cell r="AC209">
            <v>0</v>
          </cell>
          <cell r="AD209">
            <v>7369</v>
          </cell>
          <cell r="AE209">
            <v>2988</v>
          </cell>
          <cell r="AK209">
            <v>0</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0</v>
          </cell>
          <cell r="AL210">
            <v>167.98</v>
          </cell>
          <cell r="AM210">
            <v>168.19</v>
          </cell>
          <cell r="AO210">
            <v>41.55</v>
          </cell>
          <cell r="AP210">
            <v>41.55</v>
          </cell>
          <cell r="AQ210">
            <v>41.55</v>
          </cell>
          <cell r="AR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V212">
            <v>11300</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v>0</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3">
          <cell r="AP223">
            <v>1507.2</v>
          </cell>
        </row>
        <row r="226">
          <cell r="AP226">
            <v>1507.2</v>
          </cell>
        </row>
        <row r="227">
          <cell r="S227" t="str">
            <v>ТИС.ГРН.</v>
          </cell>
        </row>
        <row r="228">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P231" t="e">
            <v>#REF!</v>
          </cell>
          <cell r="Q231" t="e">
            <v>#REF!</v>
          </cell>
          <cell r="R231" t="e">
            <v>#REF!</v>
          </cell>
          <cell r="S231" t="e">
            <v>#REF!</v>
          </cell>
          <cell r="T231">
            <v>1129</v>
          </cell>
          <cell r="U231" t="e">
            <v>#REF!</v>
          </cell>
          <cell r="V231" t="e">
            <v>#REF!</v>
          </cell>
          <cell r="W231" t="e">
            <v>#REF!</v>
          </cell>
        </row>
        <row r="232">
          <cell r="P232" t="e">
            <v>#REF!</v>
          </cell>
          <cell r="Q232" t="e">
            <v>#REF!</v>
          </cell>
          <cell r="R232" t="e">
            <v>#REF!</v>
          </cell>
          <cell r="S232" t="e">
            <v>#REF!</v>
          </cell>
          <cell r="T232">
            <v>117</v>
          </cell>
          <cell r="U232" t="e">
            <v>#REF!</v>
          </cell>
          <cell r="V232" t="e">
            <v>#REF!</v>
          </cell>
        </row>
        <row r="233">
          <cell r="P233" t="e">
            <v>#REF!</v>
          </cell>
          <cell r="V233" t="e">
            <v>#REF!</v>
          </cell>
        </row>
        <row r="234">
          <cell r="P234" t="e">
            <v>#REF!</v>
          </cell>
          <cell r="Q234" t="e">
            <v>#REF!</v>
          </cell>
          <cell r="R234" t="e">
            <v>#REF!</v>
          </cell>
          <cell r="S234" t="e">
            <v>#REF!</v>
          </cell>
          <cell r="T234">
            <v>1012</v>
          </cell>
          <cell r="U234" t="e">
            <v>#REF!</v>
          </cell>
          <cell r="V234" t="e">
            <v>#REF!</v>
          </cell>
        </row>
        <row r="235">
          <cell r="P235" t="e">
            <v>#REF!</v>
          </cell>
          <cell r="S235" t="e">
            <v>#REF!</v>
          </cell>
          <cell r="U235" t="e">
            <v>#REF!</v>
          </cell>
          <cell r="V235" t="e">
            <v>#REF!</v>
          </cell>
        </row>
        <row r="236">
          <cell r="P236" t="e">
            <v>#REF!</v>
          </cell>
          <cell r="Q236" t="e">
            <v>#REF!</v>
          </cell>
          <cell r="R236" t="e">
            <v>#REF!</v>
          </cell>
          <cell r="S236" t="e">
            <v>#REF!</v>
          </cell>
          <cell r="T236">
            <v>0</v>
          </cell>
          <cell r="U236" t="e">
            <v>#REF!</v>
          </cell>
          <cell r="V236" t="e">
            <v>#REF!</v>
          </cell>
        </row>
        <row r="237">
          <cell r="P237" t="e">
            <v>#REF!</v>
          </cell>
          <cell r="S237">
            <v>0</v>
          </cell>
          <cell r="U237" t="e">
            <v>#REF!</v>
          </cell>
          <cell r="V237" t="e">
            <v>#REF!</v>
          </cell>
        </row>
        <row r="238">
          <cell r="P238" t="e">
            <v>#REF!</v>
          </cell>
          <cell r="S238" t="e">
            <v>#REF!</v>
          </cell>
          <cell r="U238" t="e">
            <v>#REF!</v>
          </cell>
          <cell r="V238" t="e">
            <v>#REF!</v>
          </cell>
          <cell r="X238">
            <v>6</v>
          </cell>
          <cell r="Y238">
            <v>6</v>
          </cell>
          <cell r="Z238">
            <v>12</v>
          </cell>
          <cell r="AG238" t="str">
            <v xml:space="preserve">         Затверджую</v>
          </cell>
        </row>
        <row r="239">
          <cell r="U239">
            <v>0</v>
          </cell>
          <cell r="V239">
            <v>0</v>
          </cell>
          <cell r="AG239" t="str">
            <v xml:space="preserve"> Голова правління </v>
          </cell>
        </row>
        <row r="240">
          <cell r="U240">
            <v>2421.3333333333335</v>
          </cell>
          <cell r="V240">
            <v>2421.3333333333335</v>
          </cell>
          <cell r="AG240" t="str">
            <v xml:space="preserve">                        І.В.Плачков</v>
          </cell>
        </row>
        <row r="241">
          <cell r="P241" t="e">
            <v>#REF!</v>
          </cell>
          <cell r="Q241" t="e">
            <v>#REF!</v>
          </cell>
          <cell r="R241" t="e">
            <v>#REF!</v>
          </cell>
          <cell r="S241" t="e">
            <v>#REF!</v>
          </cell>
          <cell r="U241" t="e">
            <v>#REF!</v>
          </cell>
          <cell r="V241" t="e">
            <v>#REF!</v>
          </cell>
          <cell r="AG241" t="str">
            <v xml:space="preserve">         Затверджую</v>
          </cell>
        </row>
        <row r="242">
          <cell r="V242">
            <v>0</v>
          </cell>
          <cell r="AG242" t="str">
            <v xml:space="preserve"> Голова правління </v>
          </cell>
        </row>
        <row r="243">
          <cell r="P243" t="e">
            <v>#REF!</v>
          </cell>
          <cell r="S243" t="e">
            <v>#REF!</v>
          </cell>
          <cell r="U243" t="e">
            <v>#REF!</v>
          </cell>
          <cell r="V243" t="e">
            <v>#REF!</v>
          </cell>
          <cell r="AG243" t="str">
            <v xml:space="preserve">                        І.В.Плачков</v>
          </cell>
        </row>
        <row r="244">
          <cell r="P244">
            <v>0</v>
          </cell>
          <cell r="S244">
            <v>0</v>
          </cell>
          <cell r="U244">
            <v>0</v>
          </cell>
          <cell r="V244">
            <v>40</v>
          </cell>
          <cell r="AG244" t="str">
            <v xml:space="preserve">   "_____" ________2000 р.</v>
          </cell>
        </row>
        <row r="245">
          <cell r="F245" t="str">
            <v>РОЗРАХУНОК ФІНАНСОВИХ ПОТОКІВ НА   березень  2000 року</v>
          </cell>
          <cell r="V245">
            <v>0</v>
          </cell>
        </row>
        <row r="246">
          <cell r="F246" t="str">
            <v>ПО ФІЛІАЛАХ АК КИЇВЕНЕРГО</v>
          </cell>
          <cell r="P246">
            <v>0</v>
          </cell>
          <cell r="Q246">
            <v>0</v>
          </cell>
          <cell r="R246">
            <v>0</v>
          </cell>
          <cell r="S246">
            <v>0</v>
          </cell>
          <cell r="T246">
            <v>0</v>
          </cell>
          <cell r="U246">
            <v>0</v>
          </cell>
          <cell r="V246">
            <v>0</v>
          </cell>
        </row>
        <row r="247">
          <cell r="P247">
            <v>0</v>
          </cell>
          <cell r="Q247">
            <v>0</v>
          </cell>
          <cell r="R247">
            <v>0</v>
          </cell>
          <cell r="S247">
            <v>0</v>
          </cell>
          <cell r="T247">
            <v>0</v>
          </cell>
          <cell r="U247">
            <v>0</v>
          </cell>
          <cell r="V247">
            <v>0</v>
          </cell>
        </row>
        <row r="248">
          <cell r="F248" t="str">
            <v>РОЗРАХУНОК ФІНАНСОВИХ ПОТОКІВ НА   березень  2000 року</v>
          </cell>
          <cell r="V248">
            <v>0</v>
          </cell>
        </row>
        <row r="249">
          <cell r="F249" t="str">
            <v>ПО ФІЛІАЛАХ АК КИЇВЕНЕРГО</v>
          </cell>
          <cell r="P249" t="e">
            <v>#REF!</v>
          </cell>
          <cell r="S249">
            <v>0</v>
          </cell>
          <cell r="U249" t="e">
            <v>#REF!</v>
          </cell>
          <cell r="V249" t="e">
            <v>#REF!</v>
          </cell>
        </row>
        <row r="250">
          <cell r="P250" t="e">
            <v>#REF!</v>
          </cell>
          <cell r="S250">
            <v>0</v>
          </cell>
          <cell r="U250" t="e">
            <v>#REF!</v>
          </cell>
          <cell r="V250" t="e">
            <v>#REF!</v>
          </cell>
        </row>
        <row r="251">
          <cell r="V251">
            <v>0</v>
          </cell>
          <cell r="AK251" t="str">
            <v>тис.грн.</v>
          </cell>
        </row>
        <row r="252">
          <cell r="F252" t="str">
            <v>ВИКОН.ДИР.</v>
          </cell>
          <cell r="G252" t="str">
            <v>АПАРАТ ЕЛЕКТРО</v>
          </cell>
          <cell r="H252" t="str">
            <v>АПАРАТ ТЕПЛО</v>
          </cell>
          <cell r="P252" t="e">
            <v>#REF!</v>
          </cell>
          <cell r="Q252" t="e">
            <v>#REF!</v>
          </cell>
          <cell r="R252" t="e">
            <v>#REF!</v>
          </cell>
          <cell r="S252">
            <v>0</v>
          </cell>
          <cell r="T252">
            <v>0</v>
          </cell>
          <cell r="U252" t="e">
            <v>#REF!</v>
          </cell>
          <cell r="V252" t="e">
            <v>#REF!</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t="e">
            <v>#REF!</v>
          </cell>
          <cell r="S253">
            <v>0</v>
          </cell>
          <cell r="U253" t="e">
            <v>#REF!</v>
          </cell>
          <cell r="V253" t="e">
            <v>#REF!</v>
          </cell>
          <cell r="X253">
            <v>3133.4075757575761</v>
          </cell>
          <cell r="AA253">
            <v>2709.5690909090908</v>
          </cell>
          <cell r="AC253">
            <v>2333.3751515151525</v>
          </cell>
          <cell r="AF253">
            <v>4466.8781818181815</v>
          </cell>
          <cell r="AG253">
            <v>3618.3</v>
          </cell>
          <cell r="AH253">
            <v>848.57818181818175</v>
          </cell>
          <cell r="AK253">
            <v>26332.719090909093</v>
          </cell>
        </row>
        <row r="254">
          <cell r="P254">
            <v>10</v>
          </cell>
          <cell r="U254">
            <v>202</v>
          </cell>
          <cell r="V254">
            <v>202</v>
          </cell>
          <cell r="AK254" t="str">
            <v>тис.грн.</v>
          </cell>
        </row>
        <row r="255">
          <cell r="F255" t="str">
            <v>ВИКОН.ДИР.</v>
          </cell>
          <cell r="G255" t="str">
            <v>АПАРАТ ЕЛЕКТРО</v>
          </cell>
          <cell r="H255" t="str">
            <v>АПАРАТ ТЕПЛО</v>
          </cell>
          <cell r="P255" t="str">
            <v>КМ</v>
          </cell>
          <cell r="Q255" t="str">
            <v>ТМ</v>
          </cell>
          <cell r="R255">
            <v>0</v>
          </cell>
          <cell r="S255" t="str">
            <v>КТМ</v>
          </cell>
          <cell r="T255" t="str">
            <v>ВИРОБН</v>
          </cell>
          <cell r="U255" t="str">
            <v>ПЕРЕД</v>
          </cell>
          <cell r="V255" t="e">
            <v>#REF!</v>
          </cell>
          <cell r="W255">
            <v>2024</v>
          </cell>
          <cell r="X255" t="str">
            <v>ТЕЦ-5 ВСЬОГО</v>
          </cell>
          <cell r="Y255" t="str">
            <v>Е/Е</v>
          </cell>
          <cell r="Z255" t="str">
            <v xml:space="preserve"> Т/Е</v>
          </cell>
          <cell r="AA255">
            <v>2709.5690909090908</v>
          </cell>
          <cell r="AB255">
            <v>1898</v>
          </cell>
          <cell r="AC255" t="str">
            <v>ТЕЦ-6 ВСЬОГО</v>
          </cell>
          <cell r="AD255">
            <v>1496</v>
          </cell>
          <cell r="AE255">
            <v>607.87515151515208</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G256">
            <v>2114.6703910614524</v>
          </cell>
          <cell r="H256">
            <v>1932.3296089385476</v>
          </cell>
          <cell r="P256">
            <v>3642.12</v>
          </cell>
          <cell r="S256">
            <v>4914.9412121212117</v>
          </cell>
          <cell r="T256">
            <v>1750.1999999999996</v>
          </cell>
          <cell r="U256" t="e">
            <v>#REF!</v>
          </cell>
          <cell r="V256" t="e">
            <v>#REF!</v>
          </cell>
          <cell r="W256">
            <v>1364</v>
          </cell>
          <cell r="X256">
            <v>1941.8530303030293</v>
          </cell>
          <cell r="Y256">
            <v>1589</v>
          </cell>
          <cell r="Z256">
            <v>624.33333333333371</v>
          </cell>
          <cell r="AA256">
            <v>624</v>
          </cell>
          <cell r="AB256">
            <v>1140</v>
          </cell>
          <cell r="AC256">
            <v>1753.5509090909086</v>
          </cell>
          <cell r="AD256">
            <v>923</v>
          </cell>
          <cell r="AE256">
            <v>374.83333333333388</v>
          </cell>
          <cell r="AF256">
            <v>3698.0493939393937</v>
          </cell>
          <cell r="AG256">
            <v>3251.35</v>
          </cell>
          <cell r="AH256">
            <v>415.69939393939387</v>
          </cell>
          <cell r="AK256">
            <v>20774.514545454542</v>
          </cell>
          <cell r="AM256">
            <v>14890.138095238095</v>
          </cell>
        </row>
        <row r="257">
          <cell r="F257">
            <v>42326.804761904765</v>
          </cell>
          <cell r="P257" t="e">
            <v>#REF!</v>
          </cell>
          <cell r="Q257">
            <v>0</v>
          </cell>
          <cell r="R257">
            <v>0</v>
          </cell>
          <cell r="S257">
            <v>0</v>
          </cell>
          <cell r="T257">
            <v>0</v>
          </cell>
          <cell r="U257" t="e">
            <v>#REF!</v>
          </cell>
          <cell r="V257" t="e">
            <v>#REF!</v>
          </cell>
          <cell r="W257">
            <v>0</v>
          </cell>
          <cell r="X257">
            <v>0</v>
          </cell>
          <cell r="Y257">
            <v>0</v>
          </cell>
          <cell r="Z257">
            <v>0</v>
          </cell>
          <cell r="AA257">
            <v>18</v>
          </cell>
          <cell r="AB257">
            <v>0</v>
          </cell>
          <cell r="AC257">
            <v>0</v>
          </cell>
          <cell r="AD257">
            <v>0</v>
          </cell>
          <cell r="AE257">
            <v>0</v>
          </cell>
          <cell r="AF257">
            <v>0</v>
          </cell>
          <cell r="AG257">
            <v>0</v>
          </cell>
          <cell r="AH257">
            <v>0</v>
          </cell>
          <cell r="AK257">
            <v>42344.804761904765</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V259" t="e">
            <v>#REF!</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39331.976190476191</v>
          </cell>
        </row>
        <row r="261">
          <cell r="F261">
            <v>24967</v>
          </cell>
          <cell r="P261" t="e">
            <v>#REF!</v>
          </cell>
          <cell r="Q261" t="e">
            <v>#REF!</v>
          </cell>
          <cell r="R261" t="e">
            <v>#REF!</v>
          </cell>
          <cell r="S261">
            <v>0</v>
          </cell>
          <cell r="T261">
            <v>0</v>
          </cell>
          <cell r="U261" t="e">
            <v>#REF!</v>
          </cell>
          <cell r="V261" t="e">
            <v>#REF!</v>
          </cell>
          <cell r="AK261">
            <v>24967</v>
          </cell>
        </row>
        <row r="262">
          <cell r="F262">
            <v>4580</v>
          </cell>
          <cell r="P262" t="e">
            <v>#REF!</v>
          </cell>
          <cell r="Q262" t="e">
            <v>#REF!</v>
          </cell>
          <cell r="R262" t="e">
            <v>#REF!</v>
          </cell>
          <cell r="S262">
            <v>0</v>
          </cell>
          <cell r="T262">
            <v>16</v>
          </cell>
          <cell r="U262" t="e">
            <v>#REF!</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P264" t="e">
            <v>#REF!</v>
          </cell>
          <cell r="Q264" t="e">
            <v>#REF!</v>
          </cell>
          <cell r="R264" t="e">
            <v>#REF!</v>
          </cell>
          <cell r="S264">
            <v>0</v>
          </cell>
          <cell r="T264">
            <v>12</v>
          </cell>
          <cell r="U264" t="e">
            <v>#REF!</v>
          </cell>
          <cell r="V264" t="e">
            <v>#REF!</v>
          </cell>
          <cell r="AK264">
            <v>347.33333333333331</v>
          </cell>
        </row>
        <row r="265">
          <cell r="F265">
            <v>0</v>
          </cell>
          <cell r="P265" t="e">
            <v>#REF!</v>
          </cell>
          <cell r="Q265" t="e">
            <v>#REF!</v>
          </cell>
          <cell r="R265" t="e">
            <v>#REF!</v>
          </cell>
          <cell r="S265">
            <v>0</v>
          </cell>
          <cell r="U265">
            <v>0</v>
          </cell>
          <cell r="V265" t="e">
            <v>#REF!</v>
          </cell>
          <cell r="AK265">
            <v>0</v>
          </cell>
        </row>
        <row r="266">
          <cell r="F266">
            <v>1548.6428571428573</v>
          </cell>
          <cell r="P266">
            <v>0</v>
          </cell>
          <cell r="S266">
            <v>0</v>
          </cell>
          <cell r="V266">
            <v>0</v>
          </cell>
          <cell r="X266">
            <v>0</v>
          </cell>
          <cell r="AA266">
            <v>0</v>
          </cell>
          <cell r="AC266">
            <v>0</v>
          </cell>
          <cell r="AF266">
            <v>0</v>
          </cell>
          <cell r="AG266">
            <v>0</v>
          </cell>
          <cell r="AH266">
            <v>0</v>
          </cell>
          <cell r="AK266">
            <v>1548.6428571428573</v>
          </cell>
        </row>
        <row r="267">
          <cell r="F267">
            <v>3500</v>
          </cell>
          <cell r="AK267">
            <v>3500</v>
          </cell>
        </row>
        <row r="268">
          <cell r="F268">
            <v>0</v>
          </cell>
          <cell r="P268">
            <v>0</v>
          </cell>
          <cell r="S268">
            <v>0</v>
          </cell>
          <cell r="V268">
            <v>0</v>
          </cell>
          <cell r="X268">
            <v>0</v>
          </cell>
          <cell r="AA268">
            <v>18</v>
          </cell>
          <cell r="AC268">
            <v>0</v>
          </cell>
          <cell r="AF268">
            <v>0</v>
          </cell>
          <cell r="AG268">
            <v>0</v>
          </cell>
          <cell r="AH268">
            <v>0</v>
          </cell>
          <cell r="AK268">
            <v>0</v>
          </cell>
        </row>
        <row r="269">
          <cell r="F269">
            <v>473</v>
          </cell>
          <cell r="P269">
            <v>0</v>
          </cell>
          <cell r="Q269">
            <v>0</v>
          </cell>
          <cell r="R269">
            <v>0</v>
          </cell>
          <cell r="S269">
            <v>0</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0</v>
          </cell>
          <cell r="AG269">
            <v>0</v>
          </cell>
          <cell r="AH269">
            <v>0</v>
          </cell>
          <cell r="AK269">
            <v>473</v>
          </cell>
        </row>
        <row r="270">
          <cell r="F270">
            <v>3600</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K270">
            <v>3600</v>
          </cell>
        </row>
        <row r="271">
          <cell r="F271">
            <v>316</v>
          </cell>
          <cell r="G271">
            <v>203</v>
          </cell>
          <cell r="H271">
            <v>223</v>
          </cell>
          <cell r="P271">
            <v>0</v>
          </cell>
          <cell r="S271">
            <v>0</v>
          </cell>
          <cell r="T271">
            <v>707.75479999999993</v>
          </cell>
          <cell r="U271">
            <v>735.76520000000005</v>
          </cell>
          <cell r="V271">
            <v>721.95</v>
          </cell>
          <cell r="W271">
            <v>213</v>
          </cell>
          <cell r="X271">
            <v>0</v>
          </cell>
          <cell r="Y271">
            <v>295</v>
          </cell>
          <cell r="Z271">
            <v>116.2409090909091</v>
          </cell>
          <cell r="AA271">
            <v>597.66</v>
          </cell>
          <cell r="AB271">
            <v>303</v>
          </cell>
          <cell r="AC271">
            <v>0</v>
          </cell>
          <cell r="AD271">
            <v>284</v>
          </cell>
          <cell r="AE271">
            <v>116.0418181818182</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D272">
            <v>9</v>
          </cell>
          <cell r="AE272">
            <v>4.3333333333333339</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D273">
            <v>0</v>
          </cell>
          <cell r="AE273">
            <v>0</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V274">
            <v>132</v>
          </cell>
          <cell r="X274">
            <v>640.75</v>
          </cell>
          <cell r="Y274">
            <v>274</v>
          </cell>
          <cell r="Z274">
            <v>96.386363636363626</v>
          </cell>
          <cell r="AA274">
            <v>100</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V277">
            <v>66</v>
          </cell>
          <cell r="X277">
            <v>115</v>
          </cell>
          <cell r="AA277">
            <v>50</v>
          </cell>
          <cell r="AC277">
            <v>110</v>
          </cell>
          <cell r="AF277">
            <v>455</v>
          </cell>
          <cell r="AG277">
            <v>714</v>
          </cell>
          <cell r="AH277">
            <v>-371</v>
          </cell>
          <cell r="AK277">
            <v>1912</v>
          </cell>
        </row>
        <row r="278">
          <cell r="F278">
            <v>721</v>
          </cell>
          <cell r="P278">
            <v>9</v>
          </cell>
          <cell r="Q278">
            <v>0</v>
          </cell>
          <cell r="R278">
            <v>0</v>
          </cell>
          <cell r="S278">
            <v>84</v>
          </cell>
          <cell r="T278">
            <v>0</v>
          </cell>
          <cell r="U278">
            <v>0</v>
          </cell>
          <cell r="V278">
            <v>0</v>
          </cell>
          <cell r="W278">
            <v>0</v>
          </cell>
          <cell r="X278">
            <v>57</v>
          </cell>
          <cell r="Y278">
            <v>0</v>
          </cell>
          <cell r="Z278">
            <v>0</v>
          </cell>
          <cell r="AA278">
            <v>-300</v>
          </cell>
          <cell r="AB278">
            <v>0</v>
          </cell>
          <cell r="AC278">
            <v>62</v>
          </cell>
          <cell r="AD278">
            <v>0</v>
          </cell>
          <cell r="AE278">
            <v>0</v>
          </cell>
          <cell r="AF278">
            <v>32</v>
          </cell>
          <cell r="AG278">
            <v>30</v>
          </cell>
          <cell r="AH278">
            <v>2</v>
          </cell>
          <cell r="AK278">
            <v>1115</v>
          </cell>
        </row>
        <row r="279">
          <cell r="F279">
            <v>60</v>
          </cell>
          <cell r="P279">
            <v>500</v>
          </cell>
          <cell r="S279">
            <v>430</v>
          </cell>
          <cell r="V279">
            <v>0</v>
          </cell>
          <cell r="X279">
            <v>100</v>
          </cell>
          <cell r="AA279">
            <v>-300</v>
          </cell>
          <cell r="AC279">
            <v>130</v>
          </cell>
          <cell r="AF279">
            <v>150</v>
          </cell>
          <cell r="AG279">
            <v>150</v>
          </cell>
          <cell r="AH279">
            <v>0</v>
          </cell>
          <cell r="AK279">
            <v>1370</v>
          </cell>
        </row>
        <row r="280">
          <cell r="F280">
            <v>0</v>
          </cell>
          <cell r="P280">
            <v>145</v>
          </cell>
          <cell r="S280">
            <v>145</v>
          </cell>
          <cell r="V280">
            <v>0</v>
          </cell>
          <cell r="X280">
            <v>66</v>
          </cell>
          <cell r="AA280">
            <v>0</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cell r="AB283">
            <v>-314</v>
          </cell>
          <cell r="AC283">
            <v>0</v>
          </cell>
          <cell r="AD283">
            <v>-293</v>
          </cell>
          <cell r="AE283">
            <v>-120.37515151515153</v>
          </cell>
          <cell r="AF283">
            <v>670</v>
          </cell>
          <cell r="AG283">
            <v>253</v>
          </cell>
          <cell r="AH283">
            <v>417</v>
          </cell>
          <cell r="AK283">
            <v>1111</v>
          </cell>
        </row>
        <row r="284">
          <cell r="AK284">
            <v>356</v>
          </cell>
        </row>
        <row r="285">
          <cell r="F285">
            <v>2408</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V289">
            <v>0</v>
          </cell>
          <cell r="X289">
            <v>-15</v>
          </cell>
          <cell r="AA289">
            <v>0</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D290">
            <v>0</v>
          </cell>
          <cell r="AE290">
            <v>0</v>
          </cell>
          <cell r="AF290">
            <v>237.57272727272729</v>
          </cell>
          <cell r="AG290">
            <v>237.30000000000004</v>
          </cell>
          <cell r="AH290">
            <v>0.27272727272728048</v>
          </cell>
          <cell r="AK290">
            <v>3379.1545454545449</v>
          </cell>
        </row>
        <row r="291">
          <cell r="F291">
            <v>0</v>
          </cell>
          <cell r="P291">
            <v>0</v>
          </cell>
          <cell r="S291">
            <v>0</v>
          </cell>
          <cell r="V291">
            <v>11</v>
          </cell>
          <cell r="X291">
            <v>0</v>
          </cell>
          <cell r="AA291">
            <v>201</v>
          </cell>
          <cell r="AC291">
            <v>0</v>
          </cell>
          <cell r="AF291">
            <v>0</v>
          </cell>
          <cell r="AG291">
            <v>0</v>
          </cell>
          <cell r="AH291">
            <v>0</v>
          </cell>
          <cell r="AK291">
            <v>0</v>
          </cell>
        </row>
        <row r="292">
          <cell r="F292">
            <v>0</v>
          </cell>
          <cell r="P292">
            <v>0</v>
          </cell>
          <cell r="S292">
            <v>0</v>
          </cell>
          <cell r="V292">
            <v>85</v>
          </cell>
          <cell r="X292">
            <v>0</v>
          </cell>
          <cell r="AA292">
            <v>84</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V295">
            <v>-129</v>
          </cell>
          <cell r="X295">
            <v>85</v>
          </cell>
          <cell r="AA295">
            <v>0</v>
          </cell>
          <cell r="AC295">
            <v>84</v>
          </cell>
          <cell r="AF295">
            <v>194.33333333333334</v>
          </cell>
          <cell r="AG295">
            <v>133</v>
          </cell>
          <cell r="AH295">
            <v>61.333333333333343</v>
          </cell>
          <cell r="AK295">
            <v>726.33333333333337</v>
          </cell>
        </row>
        <row r="296">
          <cell r="F296">
            <v>2903</v>
          </cell>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cell r="AB296">
            <v>-314</v>
          </cell>
          <cell r="AC296">
            <v>100</v>
          </cell>
          <cell r="AD296">
            <v>-293</v>
          </cell>
          <cell r="AE296">
            <v>-120.37515151515153</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G299">
            <v>0</v>
          </cell>
          <cell r="H299">
            <v>0</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F300">
            <v>0</v>
          </cell>
          <cell r="AH300">
            <v>191</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-293</v>
          </cell>
          <cell r="AE304">
            <v>-120.37515151515153</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P306">
            <v>0</v>
          </cell>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F308">
            <v>3400</v>
          </cell>
          <cell r="AK308">
            <v>0</v>
          </cell>
        </row>
        <row r="309">
          <cell r="P309">
            <v>0</v>
          </cell>
          <cell r="S309">
            <v>0</v>
          </cell>
          <cell r="AK309">
            <v>0</v>
          </cell>
        </row>
        <row r="310">
          <cell r="F310">
            <v>0</v>
          </cell>
          <cell r="S310">
            <v>0</v>
          </cell>
          <cell r="AK310">
            <v>0</v>
          </cell>
        </row>
        <row r="311">
          <cell r="F311">
            <v>3500</v>
          </cell>
          <cell r="AK311">
            <v>3500</v>
          </cell>
        </row>
        <row r="312">
          <cell r="S312">
            <v>0</v>
          </cell>
        </row>
        <row r="313">
          <cell r="F313">
            <v>0</v>
          </cell>
          <cell r="AK313">
            <v>0</v>
          </cell>
        </row>
        <row r="314">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cell r="AM334">
            <v>0</v>
          </cell>
        </row>
        <row r="335">
          <cell r="AK335">
            <v>473</v>
          </cell>
          <cell r="AM335">
            <v>473</v>
          </cell>
        </row>
        <row r="336">
          <cell r="AK336">
            <v>3600</v>
          </cell>
          <cell r="AM336">
            <v>3366.090909090909</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cell r="AM346">
            <v>-300</v>
          </cell>
        </row>
        <row r="347">
          <cell r="AK347">
            <v>536.04999999999995</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0</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cell r="AM351">
            <v>395</v>
          </cell>
        </row>
        <row r="352">
          <cell r="AK352">
            <v>0</v>
          </cell>
          <cell r="AM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K358">
            <v>-141.00000000000006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7">
          <cell r="F367">
            <v>0</v>
          </cell>
        </row>
        <row r="370">
          <cell r="F370">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t="str">
            <v>лютий</v>
          </cell>
          <cell r="G384">
            <v>120</v>
          </cell>
          <cell r="H384">
            <v>119</v>
          </cell>
          <cell r="P384" t="str">
            <v>лютий</v>
          </cell>
          <cell r="S384">
            <v>14.333333333333332</v>
          </cell>
          <cell r="V384">
            <v>182</v>
          </cell>
          <cell r="W384">
            <v>148</v>
          </cell>
          <cell r="X384" t="str">
            <v>лютий</v>
          </cell>
          <cell r="Y384">
            <v>131</v>
          </cell>
          <cell r="Z384">
            <v>130</v>
          </cell>
          <cell r="AA384">
            <v>323.66666666666674</v>
          </cell>
          <cell r="AB384">
            <v>257</v>
          </cell>
          <cell r="AC384" t="str">
            <v>лютий</v>
          </cell>
          <cell r="AD384">
            <v>230</v>
          </cell>
          <cell r="AE384">
            <v>231</v>
          </cell>
          <cell r="AK384">
            <v>735.30000000000018</v>
          </cell>
          <cell r="AL384">
            <v>580.33333333333337</v>
          </cell>
          <cell r="AM384">
            <v>551.33333333333337</v>
          </cell>
        </row>
        <row r="385">
          <cell r="F385" t="str">
            <v>АППАРАТ</v>
          </cell>
          <cell r="G385">
            <v>21</v>
          </cell>
          <cell r="P385" t="str">
            <v>ККМ</v>
          </cell>
          <cell r="V385">
            <v>0</v>
          </cell>
          <cell r="W385">
            <v>0</v>
          </cell>
          <cell r="X385" t="str">
            <v>ТЕЦ5</v>
          </cell>
          <cell r="Y385">
            <v>0</v>
          </cell>
          <cell r="AA385">
            <v>3.6666666666666665</v>
          </cell>
          <cell r="AB385">
            <v>3</v>
          </cell>
          <cell r="AC385" t="str">
            <v>ТЕЦ6</v>
          </cell>
          <cell r="AD385">
            <v>3</v>
          </cell>
          <cell r="AK385" t="str">
            <v>АК "КЕ"</v>
          </cell>
          <cell r="AL385" t="str">
            <v>Е/Е</v>
          </cell>
        </row>
        <row r="386">
          <cell r="F386" t="str">
            <v>ПЛАН</v>
          </cell>
          <cell r="G386">
            <v>0</v>
          </cell>
          <cell r="P386" t="str">
            <v>ПЛАН</v>
          </cell>
          <cell r="V386">
            <v>146.66666666666666</v>
          </cell>
          <cell r="W386">
            <v>119</v>
          </cell>
          <cell r="X386" t="str">
            <v>ПЛАН</v>
          </cell>
          <cell r="Y386">
            <v>105</v>
          </cell>
          <cell r="AA386">
            <v>280.66666666666669</v>
          </cell>
          <cell r="AB386">
            <v>223</v>
          </cell>
          <cell r="AC386" t="str">
            <v>ПЛАН</v>
          </cell>
          <cell r="AD386">
            <v>200</v>
          </cell>
          <cell r="AK386" t="str">
            <v>ПЛАН</v>
          </cell>
          <cell r="AL386" t="str">
            <v>ПЛАН</v>
          </cell>
        </row>
        <row r="387">
          <cell r="F387">
            <v>164.3</v>
          </cell>
          <cell r="G387">
            <v>106</v>
          </cell>
          <cell r="H387">
            <v>106</v>
          </cell>
          <cell r="P387">
            <v>14.333333333333332</v>
          </cell>
          <cell r="S387">
            <v>14.333333333333332</v>
          </cell>
          <cell r="V387">
            <v>0</v>
          </cell>
          <cell r="W387">
            <v>0</v>
          </cell>
          <cell r="X387">
            <v>182</v>
          </cell>
          <cell r="Y387">
            <v>134</v>
          </cell>
          <cell r="Z387">
            <v>134</v>
          </cell>
          <cell r="AA387">
            <v>25</v>
          </cell>
          <cell r="AB387">
            <v>20</v>
          </cell>
          <cell r="AC387">
            <v>323.66666666666674</v>
          </cell>
          <cell r="AD387">
            <v>18</v>
          </cell>
          <cell r="AK387">
            <v>735.30000000000018</v>
          </cell>
          <cell r="AL387">
            <v>317.33333333333337</v>
          </cell>
          <cell r="AM387">
            <v>266.33333333333337</v>
          </cell>
        </row>
        <row r="388">
          <cell r="F388">
            <v>29</v>
          </cell>
          <cell r="G388">
            <v>19</v>
          </cell>
          <cell r="P388">
            <v>0</v>
          </cell>
          <cell r="V388">
            <v>25.333333333333332</v>
          </cell>
          <cell r="W388">
            <v>21</v>
          </cell>
          <cell r="X388">
            <v>0</v>
          </cell>
          <cell r="Y388">
            <v>0</v>
          </cell>
          <cell r="AA388">
            <v>0.66666666666666663</v>
          </cell>
          <cell r="AB388">
            <v>1</v>
          </cell>
          <cell r="AC388">
            <v>3.6666666666666665</v>
          </cell>
          <cell r="AD388">
            <v>0</v>
          </cell>
          <cell r="AK388">
            <v>46</v>
          </cell>
          <cell r="AL388">
            <v>22</v>
          </cell>
        </row>
        <row r="389">
          <cell r="F389">
            <v>0</v>
          </cell>
          <cell r="G389">
            <v>0</v>
          </cell>
          <cell r="P389">
            <v>0.66666666666666663</v>
          </cell>
          <cell r="V389">
            <v>0</v>
          </cell>
          <cell r="W389">
            <v>0</v>
          </cell>
          <cell r="X389">
            <v>146.66666666666666</v>
          </cell>
          <cell r="Y389">
            <v>108</v>
          </cell>
          <cell r="AA389">
            <v>0</v>
          </cell>
          <cell r="AB389">
            <v>0</v>
          </cell>
          <cell r="AC389">
            <v>280.66666666666669</v>
          </cell>
          <cell r="AD389">
            <v>0</v>
          </cell>
          <cell r="AK389">
            <v>428</v>
          </cell>
          <cell r="AL389">
            <v>108.66666666666667</v>
          </cell>
        </row>
        <row r="390">
          <cell r="F390">
            <v>0</v>
          </cell>
          <cell r="G390">
            <v>0</v>
          </cell>
          <cell r="P390">
            <v>2</v>
          </cell>
          <cell r="V390">
            <v>0</v>
          </cell>
          <cell r="W390">
            <v>0</v>
          </cell>
          <cell r="X390">
            <v>0</v>
          </cell>
          <cell r="Y390">
            <v>0</v>
          </cell>
          <cell r="AA390">
            <v>0</v>
          </cell>
          <cell r="AB390">
            <v>0</v>
          </cell>
          <cell r="AC390">
            <v>25</v>
          </cell>
          <cell r="AD390">
            <v>0</v>
          </cell>
          <cell r="AK390">
            <v>33.666666666666671</v>
          </cell>
          <cell r="AL390">
            <v>5</v>
          </cell>
        </row>
        <row r="391">
          <cell r="F391">
            <v>0</v>
          </cell>
          <cell r="G391">
            <v>0</v>
          </cell>
          <cell r="P391">
            <v>0</v>
          </cell>
          <cell r="V391">
            <v>0</v>
          </cell>
          <cell r="W391">
            <v>0</v>
          </cell>
          <cell r="X391">
            <v>25.333333333333332</v>
          </cell>
          <cell r="Y391">
            <v>19</v>
          </cell>
          <cell r="AA391">
            <v>0</v>
          </cell>
          <cell r="AB391">
            <v>0</v>
          </cell>
          <cell r="AC391">
            <v>0.66666666666666663</v>
          </cell>
          <cell r="AD391">
            <v>0</v>
          </cell>
          <cell r="AK391">
            <v>26</v>
          </cell>
          <cell r="AL391">
            <v>19</v>
          </cell>
        </row>
        <row r="392">
          <cell r="F392">
            <v>120.63333333333333</v>
          </cell>
          <cell r="G392">
            <v>78</v>
          </cell>
          <cell r="P392">
            <v>0</v>
          </cell>
          <cell r="V392">
            <v>0</v>
          </cell>
          <cell r="W392">
            <v>0</v>
          </cell>
          <cell r="X392">
            <v>0</v>
          </cell>
          <cell r="Y392">
            <v>0</v>
          </cell>
          <cell r="AA392">
            <v>0</v>
          </cell>
          <cell r="AB392">
            <v>0</v>
          </cell>
          <cell r="AC392">
            <v>0</v>
          </cell>
          <cell r="AD392">
            <v>0</v>
          </cell>
          <cell r="AK392">
            <v>120.63333333333333</v>
          </cell>
          <cell r="AL392">
            <v>80</v>
          </cell>
        </row>
        <row r="393">
          <cell r="F393">
            <v>8.6666666666666661</v>
          </cell>
          <cell r="G393">
            <v>6</v>
          </cell>
          <cell r="P393">
            <v>0</v>
          </cell>
          <cell r="V393">
            <v>0</v>
          </cell>
          <cell r="W393">
            <v>0</v>
          </cell>
          <cell r="X393">
            <v>0</v>
          </cell>
          <cell r="Y393">
            <v>0</v>
          </cell>
          <cell r="AA393">
            <v>0</v>
          </cell>
          <cell r="AB393">
            <v>0</v>
          </cell>
          <cell r="AC393">
            <v>0</v>
          </cell>
          <cell r="AD393">
            <v>0</v>
          </cell>
          <cell r="AK393">
            <v>8.6666666666666661</v>
          </cell>
          <cell r="AL393">
            <v>0</v>
          </cell>
        </row>
        <row r="394">
          <cell r="F394">
            <v>0</v>
          </cell>
          <cell r="G394">
            <v>0</v>
          </cell>
          <cell r="P394">
            <v>5.333333333333333</v>
          </cell>
          <cell r="V394">
            <v>10</v>
          </cell>
          <cell r="W394">
            <v>8</v>
          </cell>
          <cell r="X394">
            <v>0</v>
          </cell>
          <cell r="Y394">
            <v>0</v>
          </cell>
          <cell r="AA394">
            <v>13.666666666666666</v>
          </cell>
          <cell r="AB394">
            <v>11</v>
          </cell>
          <cell r="AC394">
            <v>0</v>
          </cell>
          <cell r="AD394">
            <v>10</v>
          </cell>
          <cell r="AK394">
            <v>22</v>
          </cell>
          <cell r="AL394">
            <v>15.333333333333332</v>
          </cell>
        </row>
        <row r="395">
          <cell r="F395">
            <v>5.333333333333333</v>
          </cell>
          <cell r="G395">
            <v>3</v>
          </cell>
          <cell r="P395">
            <v>0</v>
          </cell>
          <cell r="V395">
            <v>0</v>
          </cell>
          <cell r="W395">
            <v>0</v>
          </cell>
          <cell r="X395">
            <v>0</v>
          </cell>
          <cell r="Y395">
            <v>0</v>
          </cell>
          <cell r="AA395">
            <v>0</v>
          </cell>
          <cell r="AB395">
            <v>0</v>
          </cell>
          <cell r="AC395">
            <v>0</v>
          </cell>
          <cell r="AD395">
            <v>0</v>
          </cell>
          <cell r="AK395">
            <v>5.333333333333333</v>
          </cell>
          <cell r="AL395">
            <v>3</v>
          </cell>
        </row>
        <row r="396">
          <cell r="F396">
            <v>0.33333333333333331</v>
          </cell>
          <cell r="G396">
            <v>0</v>
          </cell>
          <cell r="P396">
            <v>4.333333333333333</v>
          </cell>
          <cell r="V396">
            <v>522.33333333333337</v>
          </cell>
          <cell r="W396">
            <v>424</v>
          </cell>
          <cell r="X396">
            <v>0</v>
          </cell>
          <cell r="Y396">
            <v>0</v>
          </cell>
          <cell r="AA396">
            <v>43</v>
          </cell>
          <cell r="AB396">
            <v>34</v>
          </cell>
          <cell r="AC396">
            <v>0</v>
          </cell>
          <cell r="AD396">
            <v>31</v>
          </cell>
          <cell r="AK396">
            <v>4.6666666666666661</v>
          </cell>
          <cell r="AL396">
            <v>4.333333333333333</v>
          </cell>
          <cell r="AM396">
            <v>479.83333333333337</v>
          </cell>
        </row>
        <row r="397">
          <cell r="F397">
            <v>0.33333333333333331</v>
          </cell>
          <cell r="G397">
            <v>0</v>
          </cell>
          <cell r="P397">
            <v>2</v>
          </cell>
          <cell r="V397">
            <v>0</v>
          </cell>
          <cell r="W397">
            <v>0</v>
          </cell>
          <cell r="X397">
            <v>10</v>
          </cell>
          <cell r="Y397">
            <v>7</v>
          </cell>
          <cell r="AA397">
            <v>0</v>
          </cell>
          <cell r="AB397">
            <v>0</v>
          </cell>
          <cell r="AC397">
            <v>13.666666666666666</v>
          </cell>
          <cell r="AD397">
            <v>0</v>
          </cell>
          <cell r="AK397">
            <v>26</v>
          </cell>
          <cell r="AL397">
            <v>9</v>
          </cell>
        </row>
        <row r="398">
          <cell r="F398">
            <v>0</v>
          </cell>
          <cell r="G398">
            <v>0</v>
          </cell>
          <cell r="P398">
            <v>0</v>
          </cell>
          <cell r="V398">
            <v>480.66666666666669</v>
          </cell>
          <cell r="W398">
            <v>390</v>
          </cell>
          <cell r="X398">
            <v>0</v>
          </cell>
          <cell r="Y398">
            <v>0</v>
          </cell>
          <cell r="AA398">
            <v>11</v>
          </cell>
          <cell r="AB398">
            <v>9</v>
          </cell>
          <cell r="AC398">
            <v>0</v>
          </cell>
          <cell r="AD398">
            <v>8</v>
          </cell>
          <cell r="AK398">
            <v>0</v>
          </cell>
          <cell r="AL398">
            <v>399</v>
          </cell>
        </row>
        <row r="399">
          <cell r="F399">
            <v>1.1666666666666667</v>
          </cell>
          <cell r="G399">
            <v>1</v>
          </cell>
          <cell r="P399">
            <v>20.5</v>
          </cell>
          <cell r="V399">
            <v>0</v>
          </cell>
          <cell r="W399">
            <v>0</v>
          </cell>
          <cell r="X399">
            <v>522.33333333333337</v>
          </cell>
          <cell r="Y399">
            <v>386</v>
          </cell>
          <cell r="AA399">
            <v>0</v>
          </cell>
          <cell r="AB399">
            <v>0</v>
          </cell>
          <cell r="AC399">
            <v>43</v>
          </cell>
          <cell r="AD399">
            <v>0</v>
          </cell>
          <cell r="AK399">
            <v>587.33333333333337</v>
          </cell>
          <cell r="AL399">
            <v>407.5</v>
          </cell>
          <cell r="AM399">
            <v>407.83333333333331</v>
          </cell>
        </row>
        <row r="400">
          <cell r="F400">
            <v>0</v>
          </cell>
          <cell r="G400">
            <v>0</v>
          </cell>
          <cell r="P400">
            <v>0</v>
          </cell>
          <cell r="V400">
            <v>41.666666666666664</v>
          </cell>
          <cell r="W400">
            <v>34</v>
          </cell>
          <cell r="X400">
            <v>0</v>
          </cell>
          <cell r="Y400">
            <v>0</v>
          </cell>
          <cell r="AA400">
            <v>32</v>
          </cell>
          <cell r="AB400">
            <v>25</v>
          </cell>
          <cell r="AC400">
            <v>0</v>
          </cell>
          <cell r="AD400">
            <v>23</v>
          </cell>
          <cell r="AK400">
            <v>0</v>
          </cell>
          <cell r="AL400">
            <v>0</v>
          </cell>
        </row>
        <row r="401">
          <cell r="F401">
            <v>0</v>
          </cell>
          <cell r="G401">
            <v>0</v>
          </cell>
          <cell r="P401">
            <v>0</v>
          </cell>
          <cell r="V401">
            <v>0</v>
          </cell>
          <cell r="W401">
            <v>0</v>
          </cell>
          <cell r="X401">
            <v>480.66666666666669</v>
          </cell>
          <cell r="Y401">
            <v>355</v>
          </cell>
          <cell r="AA401">
            <v>0</v>
          </cell>
          <cell r="AB401">
            <v>0</v>
          </cell>
          <cell r="AC401">
            <v>11</v>
          </cell>
          <cell r="AD401">
            <v>0</v>
          </cell>
          <cell r="AK401">
            <v>491.66666666666669</v>
          </cell>
          <cell r="AL401">
            <v>355</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1.1666666666666667</v>
          </cell>
          <cell r="G403">
            <v>1</v>
          </cell>
          <cell r="P403">
            <v>15.833333333333334</v>
          </cell>
          <cell r="V403">
            <v>0</v>
          </cell>
          <cell r="W403">
            <v>0</v>
          </cell>
          <cell r="X403">
            <v>41.666666666666664</v>
          </cell>
          <cell r="Y403">
            <v>31</v>
          </cell>
          <cell r="AA403">
            <v>0</v>
          </cell>
          <cell r="AB403">
            <v>0</v>
          </cell>
          <cell r="AC403">
            <v>32</v>
          </cell>
          <cell r="AD403">
            <v>0</v>
          </cell>
          <cell r="AK403">
            <v>91</v>
          </cell>
          <cell r="AL403">
            <v>52.833333333333336</v>
          </cell>
          <cell r="AM403">
            <v>46</v>
          </cell>
        </row>
        <row r="404">
          <cell r="F404">
            <v>0</v>
          </cell>
          <cell r="G404">
            <v>0</v>
          </cell>
          <cell r="P404">
            <v>4.666666666666667</v>
          </cell>
          <cell r="V404">
            <v>0</v>
          </cell>
          <cell r="W404">
            <v>0</v>
          </cell>
          <cell r="X404">
            <v>0</v>
          </cell>
          <cell r="Y404">
            <v>0</v>
          </cell>
          <cell r="AA404">
            <v>0</v>
          </cell>
          <cell r="AB404">
            <v>0</v>
          </cell>
          <cell r="AC404">
            <v>0</v>
          </cell>
          <cell r="AD404">
            <v>0</v>
          </cell>
          <cell r="AK404">
            <v>4.666666666666667</v>
          </cell>
          <cell r="AL404">
            <v>0</v>
          </cell>
        </row>
        <row r="405">
          <cell r="F405">
            <v>0</v>
          </cell>
          <cell r="G405">
            <v>0</v>
          </cell>
          <cell r="P405">
            <v>0</v>
          </cell>
          <cell r="V405">
            <v>0</v>
          </cell>
          <cell r="W405">
            <v>0</v>
          </cell>
          <cell r="X405">
            <v>0</v>
          </cell>
          <cell r="Y405">
            <v>0</v>
          </cell>
          <cell r="AA405">
            <v>0</v>
          </cell>
          <cell r="AB405">
            <v>0</v>
          </cell>
          <cell r="AC405">
            <v>0</v>
          </cell>
          <cell r="AD405">
            <v>0</v>
          </cell>
          <cell r="AK405">
            <v>0</v>
          </cell>
          <cell r="AL405">
            <v>40.666666666666664</v>
          </cell>
        </row>
        <row r="406">
          <cell r="F406">
            <v>10</v>
          </cell>
          <cell r="G406">
            <v>6</v>
          </cell>
          <cell r="P406">
            <v>39</v>
          </cell>
          <cell r="V406">
            <v>0</v>
          </cell>
          <cell r="W406">
            <v>0</v>
          </cell>
          <cell r="X406">
            <v>0</v>
          </cell>
          <cell r="Y406">
            <v>0</v>
          </cell>
          <cell r="AA406">
            <v>0</v>
          </cell>
          <cell r="AB406">
            <v>0</v>
          </cell>
          <cell r="AC406">
            <v>0</v>
          </cell>
          <cell r="AD406">
            <v>0</v>
          </cell>
          <cell r="AK406">
            <v>49</v>
          </cell>
          <cell r="AL406">
            <v>45</v>
          </cell>
          <cell r="AM406">
            <v>46</v>
          </cell>
        </row>
        <row r="407">
          <cell r="F407">
            <v>2.6666666666666665</v>
          </cell>
          <cell r="G407">
            <v>2</v>
          </cell>
          <cell r="H407">
            <v>150</v>
          </cell>
          <cell r="P407">
            <v>3.3333333333333335</v>
          </cell>
          <cell r="S407">
            <v>50.166666666666671</v>
          </cell>
          <cell r="V407">
            <v>37.833333333333343</v>
          </cell>
          <cell r="W407">
            <v>31</v>
          </cell>
          <cell r="X407">
            <v>0</v>
          </cell>
          <cell r="Y407">
            <v>0</v>
          </cell>
          <cell r="AA407">
            <v>26.000000000000004</v>
          </cell>
          <cell r="AB407">
            <v>21</v>
          </cell>
          <cell r="AC407">
            <v>0</v>
          </cell>
          <cell r="AD407">
            <v>18</v>
          </cell>
          <cell r="AK407">
            <v>6</v>
          </cell>
          <cell r="AL407">
            <v>5.3333333333333339</v>
          </cell>
          <cell r="AM407">
            <v>513.16666666666663</v>
          </cell>
        </row>
        <row r="408">
          <cell r="F408">
            <v>7.333333333333333</v>
          </cell>
          <cell r="G408">
            <v>5</v>
          </cell>
          <cell r="P408">
            <v>35.666666666666664</v>
          </cell>
          <cell r="V408">
            <v>0</v>
          </cell>
          <cell r="W408">
            <v>0</v>
          </cell>
          <cell r="X408">
            <v>0</v>
          </cell>
          <cell r="Y408">
            <v>0</v>
          </cell>
          <cell r="AA408">
            <v>0</v>
          </cell>
          <cell r="AB408">
            <v>0</v>
          </cell>
          <cell r="AC408">
            <v>0</v>
          </cell>
          <cell r="AD408">
            <v>0</v>
          </cell>
          <cell r="AK408">
            <v>43</v>
          </cell>
          <cell r="AL408">
            <v>40.666666666666664</v>
          </cell>
        </row>
        <row r="409">
          <cell r="F409">
            <v>0</v>
          </cell>
          <cell r="G409">
            <v>0</v>
          </cell>
          <cell r="P409">
            <v>0</v>
          </cell>
          <cell r="V409">
            <v>0</v>
          </cell>
          <cell r="W409">
            <v>0</v>
          </cell>
          <cell r="X409">
            <v>0</v>
          </cell>
          <cell r="Y409">
            <v>0</v>
          </cell>
          <cell r="AA409">
            <v>0</v>
          </cell>
          <cell r="AB409">
            <v>0</v>
          </cell>
          <cell r="AC409">
            <v>0</v>
          </cell>
          <cell r="AD409">
            <v>0</v>
          </cell>
          <cell r="AK409">
            <v>0</v>
          </cell>
          <cell r="AL409">
            <v>95</v>
          </cell>
        </row>
        <row r="410">
          <cell r="F410">
            <v>206.33333333333329</v>
          </cell>
          <cell r="G410">
            <v>134</v>
          </cell>
          <cell r="H410">
            <v>134</v>
          </cell>
          <cell r="P410">
            <v>50.166666666666671</v>
          </cell>
          <cell r="S410">
            <v>50.166666666666671</v>
          </cell>
          <cell r="V410">
            <v>0</v>
          </cell>
          <cell r="W410">
            <v>0</v>
          </cell>
          <cell r="X410">
            <v>37.833333333333343</v>
          </cell>
          <cell r="Y410">
            <v>28</v>
          </cell>
          <cell r="AA410">
            <v>0</v>
          </cell>
          <cell r="AB410">
            <v>0</v>
          </cell>
          <cell r="AC410">
            <v>26.000000000000004</v>
          </cell>
          <cell r="AD410">
            <v>0</v>
          </cell>
          <cell r="AK410">
            <v>1965.0000000000002</v>
          </cell>
          <cell r="AL410">
            <v>469.16666666666663</v>
          </cell>
          <cell r="AM410">
            <v>469.16666666666663</v>
          </cell>
        </row>
        <row r="411">
          <cell r="F411">
            <v>0</v>
          </cell>
          <cell r="G411">
            <v>0</v>
          </cell>
          <cell r="P411">
            <v>0</v>
          </cell>
          <cell r="V411">
            <v>0</v>
          </cell>
          <cell r="W411">
            <v>0</v>
          </cell>
          <cell r="X411">
            <v>0</v>
          </cell>
          <cell r="Y411">
            <v>0</v>
          </cell>
          <cell r="AA411">
            <v>0</v>
          </cell>
          <cell r="AB411">
            <v>0</v>
          </cell>
          <cell r="AC411">
            <v>0</v>
          </cell>
          <cell r="AD411">
            <v>0</v>
          </cell>
          <cell r="AK411">
            <v>1350</v>
          </cell>
          <cell r="AL411">
            <v>0</v>
          </cell>
        </row>
        <row r="412">
          <cell r="F412">
            <v>0</v>
          </cell>
          <cell r="G412">
            <v>0</v>
          </cell>
          <cell r="P412">
            <v>0</v>
          </cell>
          <cell r="V412">
            <v>0</v>
          </cell>
          <cell r="W412">
            <v>0</v>
          </cell>
          <cell r="X412">
            <v>0</v>
          </cell>
          <cell r="Y412">
            <v>0</v>
          </cell>
          <cell r="AA412">
            <v>0</v>
          </cell>
          <cell r="AB412">
            <v>0</v>
          </cell>
          <cell r="AC412">
            <v>0</v>
          </cell>
          <cell r="AD412">
            <v>0</v>
          </cell>
          <cell r="AK412">
            <v>95</v>
          </cell>
          <cell r="AL412">
            <v>95</v>
          </cell>
        </row>
        <row r="413">
          <cell r="F413">
            <v>0</v>
          </cell>
          <cell r="G413">
            <v>0</v>
          </cell>
          <cell r="P413">
            <v>0</v>
          </cell>
          <cell r="V413">
            <v>3</v>
          </cell>
          <cell r="W413">
            <v>2</v>
          </cell>
          <cell r="X413">
            <v>0</v>
          </cell>
          <cell r="Y413">
            <v>0</v>
          </cell>
          <cell r="AA413">
            <v>3</v>
          </cell>
          <cell r="AB413">
            <v>2</v>
          </cell>
          <cell r="AC413">
            <v>0</v>
          </cell>
          <cell r="AD413">
            <v>2</v>
          </cell>
          <cell r="AK413">
            <v>0</v>
          </cell>
          <cell r="AL413">
            <v>0</v>
          </cell>
        </row>
        <row r="414">
          <cell r="F414">
            <v>0</v>
          </cell>
          <cell r="G414">
            <v>0</v>
          </cell>
          <cell r="P414">
            <v>12.333333333333334</v>
          </cell>
          <cell r="V414">
            <v>0</v>
          </cell>
          <cell r="W414">
            <v>0</v>
          </cell>
          <cell r="X414">
            <v>0</v>
          </cell>
          <cell r="Y414">
            <v>0</v>
          </cell>
          <cell r="AA414">
            <v>0</v>
          </cell>
          <cell r="AB414">
            <v>0</v>
          </cell>
          <cell r="AC414">
            <v>0</v>
          </cell>
          <cell r="AD414">
            <v>0</v>
          </cell>
          <cell r="AK414">
            <v>12.333333333333334</v>
          </cell>
          <cell r="AL414">
            <v>12.333333333333334</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1.6666666666666667</v>
          </cell>
          <cell r="G416">
            <v>1</v>
          </cell>
          <cell r="P416">
            <v>5</v>
          </cell>
          <cell r="V416">
            <v>4.5</v>
          </cell>
          <cell r="W416">
            <v>4</v>
          </cell>
          <cell r="X416">
            <v>3</v>
          </cell>
          <cell r="Y416">
            <v>2</v>
          </cell>
          <cell r="AA416">
            <v>1.3333333333333333</v>
          </cell>
          <cell r="AB416">
            <v>1</v>
          </cell>
          <cell r="AC416">
            <v>3</v>
          </cell>
          <cell r="AD416">
            <v>1</v>
          </cell>
          <cell r="AK416">
            <v>57.666666666666664</v>
          </cell>
          <cell r="AL416">
            <v>48</v>
          </cell>
        </row>
        <row r="417">
          <cell r="F417">
            <v>0</v>
          </cell>
          <cell r="G417">
            <v>0</v>
          </cell>
          <cell r="P417">
            <v>0</v>
          </cell>
          <cell r="V417">
            <v>0</v>
          </cell>
          <cell r="W417">
            <v>0</v>
          </cell>
          <cell r="X417">
            <v>0</v>
          </cell>
          <cell r="Y417">
            <v>0</v>
          </cell>
          <cell r="AA417">
            <v>1.6666666666666667</v>
          </cell>
          <cell r="AB417">
            <v>1</v>
          </cell>
          <cell r="AC417">
            <v>0</v>
          </cell>
          <cell r="AD417">
            <v>1</v>
          </cell>
          <cell r="AK417">
            <v>4</v>
          </cell>
          <cell r="AL417">
            <v>0</v>
          </cell>
        </row>
        <row r="418">
          <cell r="F418">
            <v>0</v>
          </cell>
          <cell r="G418">
            <v>0</v>
          </cell>
          <cell r="P418">
            <v>0</v>
          </cell>
          <cell r="V418">
            <v>0</v>
          </cell>
          <cell r="W418">
            <v>0</v>
          </cell>
          <cell r="X418">
            <v>0</v>
          </cell>
          <cell r="Y418">
            <v>0</v>
          </cell>
          <cell r="AA418">
            <v>0</v>
          </cell>
          <cell r="AB418">
            <v>0</v>
          </cell>
          <cell r="AC418">
            <v>0</v>
          </cell>
          <cell r="AD418">
            <v>0</v>
          </cell>
          <cell r="AK418">
            <v>0</v>
          </cell>
          <cell r="AL418">
            <v>0</v>
          </cell>
        </row>
        <row r="419">
          <cell r="F419">
            <v>0</v>
          </cell>
          <cell r="G419">
            <v>0</v>
          </cell>
          <cell r="P419">
            <v>18.5</v>
          </cell>
          <cell r="V419">
            <v>10</v>
          </cell>
          <cell r="W419">
            <v>8</v>
          </cell>
          <cell r="X419">
            <v>4.5</v>
          </cell>
          <cell r="Y419">
            <v>3</v>
          </cell>
          <cell r="AA419">
            <v>7.666666666666667</v>
          </cell>
          <cell r="AB419">
            <v>6</v>
          </cell>
          <cell r="AC419">
            <v>1.3333333333333333</v>
          </cell>
          <cell r="AD419">
            <v>5</v>
          </cell>
          <cell r="AK419">
            <v>28.5</v>
          </cell>
          <cell r="AL419">
            <v>25.5</v>
          </cell>
        </row>
        <row r="420">
          <cell r="F420">
            <v>0</v>
          </cell>
          <cell r="G420">
            <v>0</v>
          </cell>
          <cell r="P420">
            <v>1.3333333333333333</v>
          </cell>
          <cell r="V420">
            <v>1.3333333333333333</v>
          </cell>
          <cell r="W420">
            <v>1</v>
          </cell>
          <cell r="X420">
            <v>0</v>
          </cell>
          <cell r="Y420">
            <v>0</v>
          </cell>
          <cell r="AA420">
            <v>1</v>
          </cell>
          <cell r="AB420">
            <v>1</v>
          </cell>
          <cell r="AC420">
            <v>1.6666666666666667</v>
          </cell>
          <cell r="AD420">
            <v>1</v>
          </cell>
          <cell r="AK420">
            <v>69</v>
          </cell>
          <cell r="AL420">
            <v>51.333333333333336</v>
          </cell>
        </row>
        <row r="421">
          <cell r="F421">
            <v>177</v>
          </cell>
          <cell r="G421">
            <v>115</v>
          </cell>
          <cell r="P421">
            <v>0</v>
          </cell>
          <cell r="V421">
            <v>1</v>
          </cell>
          <cell r="W421">
            <v>1</v>
          </cell>
          <cell r="X421">
            <v>0</v>
          </cell>
          <cell r="Y421">
            <v>0</v>
          </cell>
          <cell r="AA421">
            <v>0.66666666666666663</v>
          </cell>
          <cell r="AB421">
            <v>1</v>
          </cell>
          <cell r="AC421">
            <v>0</v>
          </cell>
          <cell r="AD421">
            <v>0</v>
          </cell>
          <cell r="AK421">
            <v>177</v>
          </cell>
          <cell r="AL421">
            <v>115</v>
          </cell>
        </row>
        <row r="422">
          <cell r="F422">
            <v>0</v>
          </cell>
          <cell r="G422">
            <v>0</v>
          </cell>
          <cell r="P422">
            <v>0</v>
          </cell>
          <cell r="V422">
            <v>6</v>
          </cell>
          <cell r="W422">
            <v>5</v>
          </cell>
          <cell r="X422">
            <v>10</v>
          </cell>
          <cell r="Y422">
            <v>7</v>
          </cell>
          <cell r="AA422">
            <v>5</v>
          </cell>
          <cell r="AB422">
            <v>4</v>
          </cell>
          <cell r="AC422">
            <v>7.666666666666667</v>
          </cell>
          <cell r="AD422">
            <v>4</v>
          </cell>
          <cell r="AK422">
            <v>17.666666666666668</v>
          </cell>
          <cell r="AL422">
            <v>7</v>
          </cell>
        </row>
        <row r="423">
          <cell r="F423">
            <v>0.66666666666666663</v>
          </cell>
          <cell r="G423">
            <v>0</v>
          </cell>
          <cell r="P423">
            <v>2</v>
          </cell>
          <cell r="V423">
            <v>0</v>
          </cell>
          <cell r="W423">
            <v>0</v>
          </cell>
          <cell r="X423">
            <v>1.3333333333333333</v>
          </cell>
          <cell r="Y423">
            <v>1</v>
          </cell>
          <cell r="AA423">
            <v>0</v>
          </cell>
          <cell r="AB423">
            <v>0</v>
          </cell>
          <cell r="AC423">
            <v>1</v>
          </cell>
          <cell r="AD423">
            <v>0</v>
          </cell>
          <cell r="AK423">
            <v>6</v>
          </cell>
          <cell r="AL423">
            <v>3</v>
          </cell>
        </row>
        <row r="424">
          <cell r="F424">
            <v>2.6666666666666665</v>
          </cell>
          <cell r="G424">
            <v>2</v>
          </cell>
          <cell r="P424">
            <v>0.33333333333333331</v>
          </cell>
          <cell r="V424">
            <v>0</v>
          </cell>
          <cell r="W424">
            <v>0</v>
          </cell>
          <cell r="X424">
            <v>1</v>
          </cell>
          <cell r="Y424">
            <v>1</v>
          </cell>
          <cell r="AA424">
            <v>0</v>
          </cell>
          <cell r="AB424">
            <v>0</v>
          </cell>
          <cell r="AC424">
            <v>0.66666666666666663</v>
          </cell>
          <cell r="AD424">
            <v>0</v>
          </cell>
          <cell r="AK424">
            <v>9.3333333333333339</v>
          </cell>
          <cell r="AL424">
            <v>5.333333333333333</v>
          </cell>
        </row>
        <row r="425">
          <cell r="F425">
            <v>0</v>
          </cell>
          <cell r="G425">
            <v>0</v>
          </cell>
          <cell r="P425">
            <v>2.3333333333333335</v>
          </cell>
          <cell r="V425">
            <v>0</v>
          </cell>
          <cell r="W425">
            <v>0</v>
          </cell>
          <cell r="X425">
            <v>6</v>
          </cell>
          <cell r="Y425">
            <v>4</v>
          </cell>
          <cell r="AA425">
            <v>0</v>
          </cell>
          <cell r="AB425">
            <v>0</v>
          </cell>
          <cell r="AC425">
            <v>5</v>
          </cell>
          <cell r="AD425">
            <v>0</v>
          </cell>
          <cell r="AK425">
            <v>13.333333333333334</v>
          </cell>
          <cell r="AL425">
            <v>6.3333333333333339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0</v>
          </cell>
          <cell r="G427">
            <v>0</v>
          </cell>
          <cell r="P427">
            <v>0</v>
          </cell>
          <cell r="V427">
            <v>0.66666666666666663</v>
          </cell>
          <cell r="W427">
            <v>1</v>
          </cell>
          <cell r="X427">
            <v>0</v>
          </cell>
          <cell r="Y427">
            <v>0</v>
          </cell>
          <cell r="AA427">
            <v>0.66666666666666663</v>
          </cell>
          <cell r="AB427">
            <v>1</v>
          </cell>
          <cell r="AC427">
            <v>0</v>
          </cell>
          <cell r="AD427">
            <v>0</v>
          </cell>
          <cell r="AK427">
            <v>0</v>
          </cell>
          <cell r="AL427">
            <v>0</v>
          </cell>
        </row>
        <row r="428">
          <cell r="F428">
            <v>9.6666666666666661</v>
          </cell>
          <cell r="G428">
            <v>6</v>
          </cell>
          <cell r="P428">
            <v>1</v>
          </cell>
          <cell r="V428">
            <v>0.66666666666666663</v>
          </cell>
          <cell r="W428">
            <v>1</v>
          </cell>
          <cell r="X428">
            <v>0</v>
          </cell>
          <cell r="Y428">
            <v>0</v>
          </cell>
          <cell r="AA428">
            <v>0.66666666666666663</v>
          </cell>
          <cell r="AB428">
            <v>1</v>
          </cell>
          <cell r="AC428">
            <v>0</v>
          </cell>
          <cell r="AD428">
            <v>0</v>
          </cell>
          <cell r="AK428">
            <v>12</v>
          </cell>
          <cell r="AL428">
            <v>8</v>
          </cell>
        </row>
        <row r="429">
          <cell r="F429">
            <v>0</v>
          </cell>
          <cell r="G429">
            <v>0</v>
          </cell>
          <cell r="P429">
            <v>0</v>
          </cell>
          <cell r="V429">
            <v>3</v>
          </cell>
          <cell r="W429">
            <v>2</v>
          </cell>
          <cell r="X429">
            <v>0</v>
          </cell>
          <cell r="Y429">
            <v>0</v>
          </cell>
          <cell r="AA429">
            <v>2</v>
          </cell>
          <cell r="AB429">
            <v>2</v>
          </cell>
          <cell r="AC429">
            <v>0</v>
          </cell>
          <cell r="AD429">
            <v>1</v>
          </cell>
          <cell r="AK429">
            <v>0</v>
          </cell>
          <cell r="AL429">
            <v>0</v>
          </cell>
        </row>
        <row r="430">
          <cell r="F430">
            <v>2.3333333333333335</v>
          </cell>
          <cell r="G430">
            <v>2</v>
          </cell>
          <cell r="P430">
            <v>0.66666666666666663</v>
          </cell>
          <cell r="V430">
            <v>0</v>
          </cell>
          <cell r="W430">
            <v>0</v>
          </cell>
          <cell r="X430">
            <v>0.66666666666666663</v>
          </cell>
          <cell r="Y430">
            <v>0</v>
          </cell>
          <cell r="AA430">
            <v>0</v>
          </cell>
          <cell r="AB430">
            <v>0</v>
          </cell>
          <cell r="AC430">
            <v>0.66666666666666663</v>
          </cell>
          <cell r="AD430">
            <v>0</v>
          </cell>
          <cell r="AK430">
            <v>4.333333333333333</v>
          </cell>
          <cell r="AL430">
            <v>2.6666666666666665</v>
          </cell>
        </row>
        <row r="431">
          <cell r="F431">
            <v>1.6666666666666667</v>
          </cell>
          <cell r="G431">
            <v>1</v>
          </cell>
          <cell r="P431">
            <v>0.66666666666666663</v>
          </cell>
          <cell r="V431">
            <v>0</v>
          </cell>
          <cell r="W431">
            <v>0</v>
          </cell>
          <cell r="X431">
            <v>0.66666666666666663</v>
          </cell>
          <cell r="Y431">
            <v>0</v>
          </cell>
          <cell r="AA431">
            <v>0</v>
          </cell>
          <cell r="AB431">
            <v>0</v>
          </cell>
          <cell r="AC431">
            <v>0.66666666666666663</v>
          </cell>
          <cell r="AD431">
            <v>0</v>
          </cell>
          <cell r="AK431">
            <v>3.6666666666666665</v>
          </cell>
          <cell r="AL431">
            <v>1.6666666666666665</v>
          </cell>
        </row>
        <row r="432">
          <cell r="F432">
            <v>6.666666666666667</v>
          </cell>
          <cell r="G432">
            <v>4</v>
          </cell>
          <cell r="P432">
            <v>4.666666666666667</v>
          </cell>
          <cell r="V432">
            <v>0</v>
          </cell>
          <cell r="W432">
            <v>0</v>
          </cell>
          <cell r="X432">
            <v>3</v>
          </cell>
          <cell r="Y432">
            <v>2</v>
          </cell>
          <cell r="AA432">
            <v>0</v>
          </cell>
          <cell r="AB432">
            <v>0</v>
          </cell>
          <cell r="AC432">
            <v>2</v>
          </cell>
          <cell r="AD432">
            <v>0</v>
          </cell>
          <cell r="AK432">
            <v>33</v>
          </cell>
          <cell r="AL432">
            <v>20.666666666666668</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53</v>
          </cell>
        </row>
        <row r="435">
          <cell r="F435">
            <v>1</v>
          </cell>
          <cell r="G435">
            <v>1</v>
          </cell>
          <cell r="P435">
            <v>0</v>
          </cell>
          <cell r="V435">
            <v>4</v>
          </cell>
          <cell r="W435">
            <v>3</v>
          </cell>
          <cell r="X435">
            <v>0</v>
          </cell>
          <cell r="Y435">
            <v>0</v>
          </cell>
          <cell r="AA435">
            <v>2</v>
          </cell>
          <cell r="AB435">
            <v>2</v>
          </cell>
          <cell r="AC435">
            <v>0</v>
          </cell>
          <cell r="AD435">
            <v>1</v>
          </cell>
          <cell r="AK435">
            <v>1</v>
          </cell>
          <cell r="AL435">
            <v>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0</v>
          </cell>
          <cell r="AL437">
            <v>0</v>
          </cell>
        </row>
        <row r="438">
          <cell r="F438">
            <v>2.6666666666666665</v>
          </cell>
          <cell r="G438">
            <v>2</v>
          </cell>
          <cell r="P438">
            <v>1</v>
          </cell>
          <cell r="V438">
            <v>0.33333333333333331</v>
          </cell>
          <cell r="W438">
            <v>0</v>
          </cell>
          <cell r="X438">
            <v>4</v>
          </cell>
          <cell r="Y438">
            <v>3</v>
          </cell>
          <cell r="AA438">
            <v>0.33333333333333331</v>
          </cell>
          <cell r="AB438">
            <v>0</v>
          </cell>
          <cell r="AC438">
            <v>2</v>
          </cell>
          <cell r="AD438">
            <v>0</v>
          </cell>
          <cell r="AK438">
            <v>15.666666666666666</v>
          </cell>
          <cell r="AL438">
            <v>9</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3.3333333333333335</v>
          </cell>
          <cell r="AL440">
            <v>2</v>
          </cell>
        </row>
        <row r="441">
          <cell r="F441">
            <v>0.33333333333333331</v>
          </cell>
          <cell r="G441">
            <v>0</v>
          </cell>
          <cell r="P441">
            <v>0.33333333333333331</v>
          </cell>
          <cell r="V441">
            <v>0</v>
          </cell>
          <cell r="W441">
            <v>0</v>
          </cell>
          <cell r="X441">
            <v>0.33333333333333331</v>
          </cell>
          <cell r="Y441">
            <v>0</v>
          </cell>
          <cell r="AA441">
            <v>0</v>
          </cell>
          <cell r="AB441">
            <v>0</v>
          </cell>
          <cell r="AC441">
            <v>0.33333333333333331</v>
          </cell>
          <cell r="AD441">
            <v>0</v>
          </cell>
          <cell r="AK441">
            <v>1.9999999999999998</v>
          </cell>
          <cell r="AL441">
            <v>0.33333333333333331</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0</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ЗАТВЕРДЖУЮ</v>
          </cell>
        </row>
        <row r="28">
          <cell r="S28" t="str">
            <v xml:space="preserve">                   ПЛАЧКОВ І.В.</v>
          </cell>
          <cell r="T28" t="str">
            <v>І.В.ПЛАЧКОВ</v>
          </cell>
          <cell r="U28" t="str">
            <v>ГОЛОВА ПРАЛІННЯ АК КЕ</v>
          </cell>
        </row>
        <row r="29">
          <cell r="S29" t="str">
            <v>ГОЛОВА ПРАЛІННЯ  КЕ</v>
          </cell>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Y34" t="str">
            <v xml:space="preserve">ТЕЦ-6 </v>
          </cell>
          <cell r="AA34" t="str">
            <v xml:space="preserve">ТЕЦ-6 </v>
          </cell>
        </row>
        <row r="35">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v>3</v>
          </cell>
          <cell r="W36" t="str">
            <v>АК КЕ ВСЬОГО</v>
          </cell>
          <cell r="X36" t="str">
            <v>Е/Е</v>
          </cell>
          <cell r="Y36" t="str">
            <v xml:space="preserve"> Т/Е</v>
          </cell>
          <cell r="Z36" t="str">
            <v>СТАНЦІї ЕЛЕКТРО</v>
          </cell>
          <cell r="AA36" t="str">
            <v>СТАНЦІІ ТЕПЛОВІ</v>
          </cell>
        </row>
        <row r="37">
          <cell r="N37">
            <v>225</v>
          </cell>
          <cell r="Q37">
            <v>158</v>
          </cell>
          <cell r="V37">
            <v>0</v>
          </cell>
          <cell r="X37">
            <v>383</v>
          </cell>
        </row>
        <row r="38">
          <cell r="N38">
            <v>200.95</v>
          </cell>
          <cell r="Q38">
            <v>135.85</v>
          </cell>
          <cell r="V38">
            <v>334</v>
          </cell>
          <cell r="X38">
            <v>336.79999999999995</v>
          </cell>
        </row>
        <row r="39">
          <cell r="I39">
            <v>0</v>
          </cell>
          <cell r="V39">
            <v>331</v>
          </cell>
          <cell r="X39">
            <v>0</v>
          </cell>
        </row>
        <row r="40">
          <cell r="J40">
            <v>126</v>
          </cell>
          <cell r="O40">
            <v>68</v>
          </cell>
          <cell r="R40">
            <v>67</v>
          </cell>
          <cell r="W40">
            <v>261</v>
          </cell>
          <cell r="X40">
            <v>199.5</v>
          </cell>
        </row>
        <row r="41">
          <cell r="W41">
            <v>0</v>
          </cell>
          <cell r="X41">
            <v>0</v>
          </cell>
        </row>
        <row r="42">
          <cell r="J42">
            <v>126</v>
          </cell>
          <cell r="O42">
            <v>68</v>
          </cell>
          <cell r="R42">
            <v>67</v>
          </cell>
          <cell r="W42">
            <v>171</v>
          </cell>
          <cell r="X42">
            <v>0</v>
          </cell>
        </row>
        <row r="43">
          <cell r="X43">
            <v>480.7</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v>0</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cell r="Y45">
            <v>930</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cell r="Y46">
            <v>0</v>
          </cell>
        </row>
        <row r="47">
          <cell r="C47" t="e">
            <v>#REF!</v>
          </cell>
          <cell r="D47" t="e">
            <v>#REF!</v>
          </cell>
          <cell r="E47" t="e">
            <v>#REF!</v>
          </cell>
          <cell r="I47" t="e">
            <v>#REF!</v>
          </cell>
          <cell r="J47" t="e">
            <v>#REF!</v>
          </cell>
          <cell r="M47" t="e">
            <v>#REF!</v>
          </cell>
          <cell r="N47" t="e">
            <v>#REF!</v>
          </cell>
          <cell r="O47">
            <v>280</v>
          </cell>
          <cell r="P47" t="e">
            <v>#REF!</v>
          </cell>
          <cell r="Q47" t="e">
            <v>#REF!</v>
          </cell>
          <cell r="R47">
            <v>320</v>
          </cell>
          <cell r="U47" t="e">
            <v>#REF!</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T51">
            <v>465.83333333333331</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S52">
            <v>750</v>
          </cell>
          <cell r="U52" t="e">
            <v>#REF!</v>
          </cell>
          <cell r="V52" t="e">
            <v>#REF!</v>
          </cell>
          <cell r="W52" t="e">
            <v>#REF!</v>
          </cell>
          <cell r="X52">
            <v>72</v>
          </cell>
          <cell r="Y52" t="e">
            <v>#REF!</v>
          </cell>
          <cell r="Z52">
            <v>30</v>
          </cell>
          <cell r="AA52">
            <v>100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S57">
            <v>1232</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1232</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t="e">
            <v>#REF!</v>
          </cell>
          <cell r="V59" t="e">
            <v>#REF!</v>
          </cell>
          <cell r="W59" t="e">
            <v>#REF!</v>
          </cell>
          <cell r="X59" t="e">
            <v>#REF!</v>
          </cell>
          <cell r="Y59" t="e">
            <v>#REF!</v>
          </cell>
          <cell r="Z59" t="e">
            <v>#REF!</v>
          </cell>
          <cell r="AA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420</v>
          </cell>
          <cell r="U60" t="e">
            <v>#REF!</v>
          </cell>
          <cell r="V60" t="e">
            <v>#REF!</v>
          </cell>
          <cell r="W60" t="e">
            <v>#REF!</v>
          </cell>
          <cell r="X60" t="e">
            <v>#REF!</v>
          </cell>
          <cell r="Y60" t="e">
            <v>#REF!</v>
          </cell>
          <cell r="Z60" t="e">
            <v>#REF!</v>
          </cell>
          <cell r="AA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S61">
            <v>0</v>
          </cell>
          <cell r="T61">
            <v>468.3785272727273</v>
          </cell>
          <cell r="U61" t="e">
            <v>#REF!</v>
          </cell>
          <cell r="V61" t="e">
            <v>#REF!</v>
          </cell>
          <cell r="W61" t="e">
            <v>#REF!</v>
          </cell>
          <cell r="X61" t="e">
            <v>#REF!</v>
          </cell>
          <cell r="Y61" t="e">
            <v>#REF!</v>
          </cell>
          <cell r="Z61" t="e">
            <v>#REF!</v>
          </cell>
          <cell r="AA61" t="e">
            <v>#REF!</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26</v>
          </cell>
          <cell r="U62" t="e">
            <v>#REF!</v>
          </cell>
          <cell r="V62" t="e">
            <v>#REF!</v>
          </cell>
          <cell r="W62" t="e">
            <v>#REF!</v>
          </cell>
          <cell r="X62" t="e">
            <v>#REF!</v>
          </cell>
          <cell r="Y62" t="e">
            <v>#REF!</v>
          </cell>
          <cell r="Z62" t="e">
            <v>#REF!</v>
          </cell>
          <cell r="AA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306</v>
          </cell>
          <cell r="T63">
            <v>150</v>
          </cell>
          <cell r="U63" t="e">
            <v>#REF!</v>
          </cell>
          <cell r="V63" t="e">
            <v>#REF!</v>
          </cell>
          <cell r="W63" t="e">
            <v>#REF!</v>
          </cell>
          <cell r="X63" t="e">
            <v>#REF!</v>
          </cell>
          <cell r="Y63" t="e">
            <v>#REF!</v>
          </cell>
          <cell r="Z63" t="e">
            <v>#REF!</v>
          </cell>
          <cell r="AA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162.88</v>
          </cell>
          <cell r="U65" t="e">
            <v>#REF!</v>
          </cell>
          <cell r="V65" t="e">
            <v>#REF!</v>
          </cell>
          <cell r="W65" t="e">
            <v>#REF!</v>
          </cell>
          <cell r="X65" t="e">
            <v>#REF!</v>
          </cell>
          <cell r="Y65" t="e">
            <v>#REF!</v>
          </cell>
          <cell r="Z65">
            <v>144</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t="e">
            <v>#REF!</v>
          </cell>
          <cell r="V66" t="e">
            <v>#REF!</v>
          </cell>
          <cell r="W66" t="e">
            <v>#REF!</v>
          </cell>
          <cell r="X66" t="e">
            <v>#REF!</v>
          </cell>
          <cell r="Y66" t="e">
            <v>#REF!</v>
          </cell>
          <cell r="Z66" t="e">
            <v>#REF!</v>
          </cell>
          <cell r="AA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S67">
            <v>1018</v>
          </cell>
          <cell r="U67" t="e">
            <v>#REF!</v>
          </cell>
          <cell r="V67" t="e">
            <v>#REF!</v>
          </cell>
          <cell r="W67" t="e">
            <v>#REF!</v>
          </cell>
          <cell r="X67" t="e">
            <v>#REF!</v>
          </cell>
          <cell r="Y67" t="e">
            <v>#REF!</v>
          </cell>
          <cell r="AA67">
            <v>300</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t="e">
            <v>#REF!</v>
          </cell>
          <cell r="V71" t="e">
            <v>#REF!</v>
          </cell>
          <cell r="W71" t="e">
            <v>#REF!</v>
          </cell>
          <cell r="X71" t="e">
            <v>#REF!</v>
          </cell>
          <cell r="Y71" t="e">
            <v>#REF!</v>
          </cell>
          <cell r="Z71">
            <v>51.363636363636374</v>
          </cell>
          <cell r="AA71" t="e">
            <v>#REF!</v>
          </cell>
        </row>
        <row r="72">
          <cell r="C72" t="e">
            <v>#REF!</v>
          </cell>
          <cell r="D72" t="e">
            <v>#REF!</v>
          </cell>
          <cell r="E72">
            <v>0</v>
          </cell>
          <cell r="I72" t="e">
            <v>#REF!</v>
          </cell>
          <cell r="J72">
            <v>0</v>
          </cell>
          <cell r="K72" t="e">
            <v>#REF!</v>
          </cell>
          <cell r="L72" t="e">
            <v>#REF!</v>
          </cell>
          <cell r="M72" t="e">
            <v>#REF!</v>
          </cell>
          <cell r="N72" t="e">
            <v>#REF!</v>
          </cell>
          <cell r="O72">
            <v>0</v>
          </cell>
          <cell r="P72" t="e">
            <v>#REF!</v>
          </cell>
          <cell r="Q72" t="e">
            <v>#REF!</v>
          </cell>
          <cell r="R72" t="e">
            <v>#REF!</v>
          </cell>
          <cell r="S72">
            <v>23</v>
          </cell>
          <cell r="U72" t="e">
            <v>#REF!</v>
          </cell>
          <cell r="V72" t="e">
            <v>#REF!</v>
          </cell>
          <cell r="W72" t="e">
            <v>#REF!</v>
          </cell>
          <cell r="X72" t="e">
            <v>#REF!</v>
          </cell>
          <cell r="Y72" t="e">
            <v>#REF!</v>
          </cell>
          <cell r="Z72">
            <v>3</v>
          </cell>
          <cell r="AA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t="e">
            <v>#REF!</v>
          </cell>
          <cell r="V73" t="e">
            <v>#REF!</v>
          </cell>
          <cell r="W73" t="e">
            <v>#REF!</v>
          </cell>
          <cell r="X73" t="e">
            <v>#REF!</v>
          </cell>
          <cell r="Y73" t="e">
            <v>#REF!</v>
          </cell>
          <cell r="Z73" t="e">
            <v>#REF!</v>
          </cell>
          <cell r="AA73" t="e">
            <v>#REF!</v>
          </cell>
        </row>
        <row r="74">
          <cell r="C74" t="e">
            <v>#REF!</v>
          </cell>
          <cell r="D74" t="e">
            <v>#REF!</v>
          </cell>
          <cell r="E74" t="e">
            <v>#REF!</v>
          </cell>
          <cell r="I74">
            <v>0</v>
          </cell>
          <cell r="J74">
            <v>0</v>
          </cell>
          <cell r="K74" t="e">
            <v>#REF!</v>
          </cell>
          <cell r="L74" t="e">
            <v>#REF!</v>
          </cell>
          <cell r="M74" t="e">
            <v>#REF!</v>
          </cell>
          <cell r="N74" t="e">
            <v>#REF!</v>
          </cell>
          <cell r="O74" t="e">
            <v>#REF!</v>
          </cell>
          <cell r="P74" t="e">
            <v>#REF!</v>
          </cell>
          <cell r="Q74" t="e">
            <v>#REF!</v>
          </cell>
          <cell r="R74" t="e">
            <v>#REF!</v>
          </cell>
          <cell r="U74" t="e">
            <v>#REF!</v>
          </cell>
          <cell r="V74" t="e">
            <v>#REF!</v>
          </cell>
          <cell r="W74" t="e">
            <v>#REF!</v>
          </cell>
          <cell r="X74" t="e">
            <v>#REF!</v>
          </cell>
          <cell r="Y74" t="e">
            <v>#REF!</v>
          </cell>
          <cell r="Z74" t="e">
            <v>#REF!</v>
          </cell>
          <cell r="AA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t="e">
            <v>#REF!</v>
          </cell>
          <cell r="V76" t="e">
            <v>#REF!</v>
          </cell>
          <cell r="W76" t="e">
            <v>#REF!</v>
          </cell>
          <cell r="X76" t="e">
            <v>#REF!</v>
          </cell>
          <cell r="Y76" t="e">
            <v>#VALUE!</v>
          </cell>
          <cell r="Z76" t="e">
            <v>#REF!</v>
          </cell>
          <cell r="AA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S77">
            <v>101</v>
          </cell>
          <cell r="T77">
            <v>0</v>
          </cell>
          <cell r="U77">
            <v>101</v>
          </cell>
          <cell r="V77">
            <v>0</v>
          </cell>
          <cell r="W77" t="e">
            <v>#REF!</v>
          </cell>
          <cell r="X77" t="e">
            <v>#REF!</v>
          </cell>
          <cell r="Y77" t="e">
            <v>#REF!</v>
          </cell>
          <cell r="Z77">
            <v>31</v>
          </cell>
          <cell r="AA77">
            <v>119</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T78">
            <v>0</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t="e">
            <v>#REF!</v>
          </cell>
          <cell r="V80" t="e">
            <v>#REF!</v>
          </cell>
          <cell r="W80" t="e">
            <v>#REF!</v>
          </cell>
          <cell r="X80">
            <v>0</v>
          </cell>
          <cell r="Y80">
            <v>0</v>
          </cell>
          <cell r="Z80" t="e">
            <v>#REF!</v>
          </cell>
          <cell r="AA80" t="e">
            <v>#REF!</v>
          </cell>
        </row>
        <row r="81">
          <cell r="C81" t="e">
            <v>#REF!</v>
          </cell>
          <cell r="D81" t="e">
            <v>#REF!</v>
          </cell>
          <cell r="E81" t="e">
            <v>#REF!</v>
          </cell>
          <cell r="P81">
            <v>0</v>
          </cell>
          <cell r="S81">
            <v>0</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S82">
            <v>50</v>
          </cell>
          <cell r="T82">
            <v>33</v>
          </cell>
          <cell r="U82" t="e">
            <v>#REF!</v>
          </cell>
          <cell r="V82" t="e">
            <v>#REF!</v>
          </cell>
          <cell r="W82" t="e">
            <v>#REF!</v>
          </cell>
          <cell r="X82" t="e">
            <v>#REF!</v>
          </cell>
          <cell r="Y82" t="e">
            <v>#REF!</v>
          </cell>
          <cell r="Z82" t="e">
            <v>#REF!</v>
          </cell>
          <cell r="AA82" t="e">
            <v>#REF!</v>
          </cell>
        </row>
        <row r="83">
          <cell r="C83" t="e">
            <v>#REF!</v>
          </cell>
          <cell r="D83" t="e">
            <v>#REF!</v>
          </cell>
          <cell r="E83" t="e">
            <v>#REF!</v>
          </cell>
          <cell r="P83">
            <v>21</v>
          </cell>
          <cell r="S83">
            <v>51</v>
          </cell>
          <cell r="T83">
            <v>33.660000000000004</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D87" t="e">
            <v>#REF!</v>
          </cell>
          <cell r="E87" t="e">
            <v>#REF!</v>
          </cell>
          <cell r="I87" t="e">
            <v>#REF!</v>
          </cell>
          <cell r="J87" t="e">
            <v>#REF!</v>
          </cell>
          <cell r="K87">
            <v>0</v>
          </cell>
          <cell r="L87">
            <v>0</v>
          </cell>
          <cell r="M87" t="e">
            <v>#REF!</v>
          </cell>
          <cell r="N87">
            <v>0</v>
          </cell>
          <cell r="O87">
            <v>0</v>
          </cell>
          <cell r="P87" t="e">
            <v>#REF!</v>
          </cell>
          <cell r="Q87">
            <v>0</v>
          </cell>
          <cell r="R87">
            <v>0</v>
          </cell>
          <cell r="S87" t="e">
            <v>#REF!</v>
          </cell>
          <cell r="T87">
            <v>0</v>
          </cell>
          <cell r="U87" t="e">
            <v>#REF!</v>
          </cell>
          <cell r="V87">
            <v>0</v>
          </cell>
          <cell r="W87" t="e">
            <v>#REF!</v>
          </cell>
          <cell r="X87" t="e">
            <v>#REF!</v>
          </cell>
          <cell r="Y87" t="e">
            <v>#REF!</v>
          </cell>
          <cell r="Z87">
            <v>0</v>
          </cell>
          <cell r="AA87">
            <v>0</v>
          </cell>
        </row>
        <row r="88">
          <cell r="C88" t="e">
            <v>#REF!</v>
          </cell>
          <cell r="D88" t="e">
            <v>#REF!</v>
          </cell>
          <cell r="E88" t="e">
            <v>#REF!</v>
          </cell>
          <cell r="I88" t="e">
            <v>#REF!</v>
          </cell>
          <cell r="J88" t="e">
            <v>#REF!</v>
          </cell>
          <cell r="M88" t="e">
            <v>#REF!</v>
          </cell>
          <cell r="P88" t="e">
            <v>#REF!</v>
          </cell>
          <cell r="S88" t="e">
            <v>#REF!</v>
          </cell>
          <cell r="U88" t="e">
            <v>#REF!</v>
          </cell>
          <cell r="W88" t="e">
            <v>#REF!</v>
          </cell>
          <cell r="X88" t="e">
            <v>#REF!</v>
          </cell>
          <cell r="Y88" t="e">
            <v>#REF!</v>
          </cell>
          <cell r="Z88">
            <v>0</v>
          </cell>
          <cell r="AA88">
            <v>0</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v>824</v>
          </cell>
          <cell r="U89" t="e">
            <v>#REF!</v>
          </cell>
          <cell r="V89">
            <v>563</v>
          </cell>
          <cell r="W89" t="e">
            <v>#REF!</v>
          </cell>
          <cell r="X89" t="e">
            <v>#REF!</v>
          </cell>
          <cell r="Y89" t="e">
            <v>#REF!</v>
          </cell>
          <cell r="Z89" t="e">
            <v>#REF!</v>
          </cell>
          <cell r="AA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t="e">
            <v>#REF!</v>
          </cell>
          <cell r="T90">
            <v>824</v>
          </cell>
          <cell r="U90" t="e">
            <v>#REF!</v>
          </cell>
          <cell r="V90">
            <v>0</v>
          </cell>
          <cell r="W90" t="e">
            <v>#REF!</v>
          </cell>
          <cell r="X90" t="e">
            <v>#REF!</v>
          </cell>
          <cell r="Y90" t="e">
            <v>#REF!</v>
          </cell>
          <cell r="Z90" t="e">
            <v>#REF!</v>
          </cell>
          <cell r="AA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v>0</v>
          </cell>
          <cell r="U91" t="e">
            <v>#REF!</v>
          </cell>
          <cell r="W91" t="e">
            <v>#REF!</v>
          </cell>
          <cell r="X91" t="e">
            <v>#REF!</v>
          </cell>
          <cell r="Y91" t="e">
            <v>#REF!</v>
          </cell>
          <cell r="Z91" t="e">
            <v>#REF!</v>
          </cell>
          <cell r="AA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T93">
            <v>139</v>
          </cell>
          <cell r="U93" t="e">
            <v>#REF!</v>
          </cell>
          <cell r="V93">
            <v>0</v>
          </cell>
          <cell r="W93" t="e">
            <v>#REF!</v>
          </cell>
          <cell r="X93">
            <v>0</v>
          </cell>
          <cell r="Y93">
            <v>0</v>
          </cell>
          <cell r="Z93">
            <v>0</v>
          </cell>
          <cell r="AA93">
            <v>0</v>
          </cell>
        </row>
        <row r="94">
          <cell r="C94" t="e">
            <v>#REF!</v>
          </cell>
          <cell r="I94" t="e">
            <v>#REF!</v>
          </cell>
          <cell r="J94" t="e">
            <v>#REF!</v>
          </cell>
          <cell r="M94" t="e">
            <v>#REF!</v>
          </cell>
          <cell r="P94" t="e">
            <v>#REF!</v>
          </cell>
          <cell r="S94" t="e">
            <v>#REF!</v>
          </cell>
          <cell r="T94">
            <v>75</v>
          </cell>
          <cell r="U94" t="e">
            <v>#REF!</v>
          </cell>
          <cell r="V94">
            <v>-129</v>
          </cell>
          <cell r="W94" t="e">
            <v>#REF!</v>
          </cell>
          <cell r="X94">
            <v>-129.33333333333334</v>
          </cell>
          <cell r="Y94">
            <v>-96</v>
          </cell>
          <cell r="Z94">
            <v>-33.333333333333343</v>
          </cell>
          <cell r="AA94">
            <v>0</v>
          </cell>
        </row>
        <row r="95">
          <cell r="C95" t="e">
            <v>#REF!</v>
          </cell>
          <cell r="I95" t="e">
            <v>#REF!</v>
          </cell>
          <cell r="J95" t="e">
            <v>#REF!</v>
          </cell>
          <cell r="M95" t="e">
            <v>#REF!</v>
          </cell>
          <cell r="P95" t="e">
            <v>#REF!</v>
          </cell>
          <cell r="S95" t="e">
            <v>#REF!</v>
          </cell>
          <cell r="T95">
            <v>54</v>
          </cell>
          <cell r="U95" t="e">
            <v>#REF!</v>
          </cell>
          <cell r="W95" t="e">
            <v>#REF!</v>
          </cell>
        </row>
        <row r="96">
          <cell r="C96" t="e">
            <v>#REF!</v>
          </cell>
          <cell r="I96" t="e">
            <v>#REF!</v>
          </cell>
          <cell r="J96" t="e">
            <v>#REF!</v>
          </cell>
          <cell r="M96" t="e">
            <v>#REF!</v>
          </cell>
          <cell r="P96" t="e">
            <v>#REF!</v>
          </cell>
          <cell r="S96" t="e">
            <v>#REF!</v>
          </cell>
          <cell r="U96" t="e">
            <v>#REF!</v>
          </cell>
          <cell r="W96" t="e">
            <v>#REF!</v>
          </cell>
        </row>
        <row r="97">
          <cell r="C97" t="e">
            <v>#REF!</v>
          </cell>
          <cell r="I97" t="e">
            <v>#REF!</v>
          </cell>
          <cell r="J97" t="e">
            <v>#REF!</v>
          </cell>
          <cell r="M97" t="e">
            <v>#REF!</v>
          </cell>
          <cell r="P97" t="e">
            <v>#REF!</v>
          </cell>
          <cell r="Q97">
            <v>0</v>
          </cell>
          <cell r="R97">
            <v>0</v>
          </cell>
          <cell r="S97" t="e">
            <v>#REF!</v>
          </cell>
          <cell r="T97">
            <v>3616.0618606060607</v>
          </cell>
          <cell r="U97" t="e">
            <v>#REF!</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Q98">
            <v>0</v>
          </cell>
          <cell r="R98">
            <v>0</v>
          </cell>
          <cell r="S98" t="e">
            <v>#REF!</v>
          </cell>
          <cell r="T98">
            <v>2783.7147999999997</v>
          </cell>
          <cell r="U98" t="e">
            <v>#REF!</v>
          </cell>
          <cell r="V98">
            <v>3047.1318181818187</v>
          </cell>
          <cell r="W98" t="e">
            <v>#REF!</v>
          </cell>
          <cell r="X98">
            <v>576.13181818181829</v>
          </cell>
          <cell r="Y98">
            <v>0</v>
          </cell>
          <cell r="Z98">
            <v>0</v>
          </cell>
          <cell r="AA98">
            <v>2982.5690909090908</v>
          </cell>
        </row>
        <row r="99">
          <cell r="C99" t="e">
            <v>#REF!</v>
          </cell>
          <cell r="I99" t="e">
            <v>#REF!</v>
          </cell>
          <cell r="J99" t="e">
            <v>#REF!</v>
          </cell>
          <cell r="M99" t="e">
            <v>#REF!</v>
          </cell>
          <cell r="P99" t="e">
            <v>#REF!</v>
          </cell>
          <cell r="Q99">
            <v>0</v>
          </cell>
          <cell r="R99">
            <v>0</v>
          </cell>
          <cell r="S99" t="e">
            <v>#REF!</v>
          </cell>
          <cell r="T99">
            <v>2384.0618606060607</v>
          </cell>
          <cell r="U99" t="e">
            <v>#REF!</v>
          </cell>
          <cell r="V99">
            <v>0</v>
          </cell>
          <cell r="W99">
            <v>0</v>
          </cell>
          <cell r="X99">
            <v>2407.8530303030293</v>
          </cell>
          <cell r="Y99">
            <v>1779</v>
          </cell>
          <cell r="Z99">
            <v>628.85303030302975</v>
          </cell>
          <cell r="AA99">
            <v>0</v>
          </cell>
        </row>
        <row r="100">
          <cell r="C100" t="e">
            <v>#REF!</v>
          </cell>
          <cell r="I100" t="e">
            <v>#REF!</v>
          </cell>
          <cell r="J100" t="e">
            <v>#REF!</v>
          </cell>
          <cell r="M100" t="e">
            <v>#REF!</v>
          </cell>
          <cell r="P100" t="e">
            <v>#REF!</v>
          </cell>
          <cell r="S100" t="e">
            <v>#REF!</v>
          </cell>
          <cell r="U100" t="e">
            <v>#REF!</v>
          </cell>
          <cell r="V100">
            <v>80</v>
          </cell>
          <cell r="W100" t="e">
            <v>#REF!</v>
          </cell>
          <cell r="X100">
            <v>85</v>
          </cell>
          <cell r="AA100">
            <v>300</v>
          </cell>
        </row>
        <row r="101">
          <cell r="C101" t="e">
            <v>#REF!</v>
          </cell>
          <cell r="I101" t="e">
            <v>#REF!</v>
          </cell>
          <cell r="J101" t="e">
            <v>#REF!</v>
          </cell>
          <cell r="M101" t="e">
            <v>#REF!</v>
          </cell>
          <cell r="P101" t="e">
            <v>#REF!</v>
          </cell>
          <cell r="S101" t="e">
            <v>#REF!</v>
          </cell>
          <cell r="U101">
            <v>0</v>
          </cell>
          <cell r="V101">
            <v>0</v>
          </cell>
          <cell r="W101">
            <v>0</v>
          </cell>
          <cell r="X101">
            <v>100</v>
          </cell>
          <cell r="AA101">
            <v>300</v>
          </cell>
        </row>
        <row r="102">
          <cell r="C102" t="e">
            <v>#REF!</v>
          </cell>
          <cell r="I102" t="e">
            <v>#REF!</v>
          </cell>
          <cell r="J102" t="e">
            <v>#REF!</v>
          </cell>
          <cell r="M102" t="e">
            <v>#REF!</v>
          </cell>
          <cell r="P102" t="e">
            <v>#REF!</v>
          </cell>
          <cell r="S102" t="e">
            <v>#REF!</v>
          </cell>
          <cell r="U102" t="e">
            <v>#REF!</v>
          </cell>
          <cell r="V102">
            <v>0</v>
          </cell>
          <cell r="W102" t="e">
            <v>#REF!</v>
          </cell>
          <cell r="X102">
            <v>100</v>
          </cell>
          <cell r="AA102">
            <v>0</v>
          </cell>
        </row>
        <row r="103">
          <cell r="C103" t="e">
            <v>#REF!</v>
          </cell>
          <cell r="I103" t="e">
            <v>#REF!</v>
          </cell>
          <cell r="J103" t="e">
            <v>#REF!</v>
          </cell>
          <cell r="M103" t="e">
            <v>#REF!</v>
          </cell>
          <cell r="P103" t="e">
            <v>#REF!</v>
          </cell>
          <cell r="S103" t="e">
            <v>#REF!</v>
          </cell>
          <cell r="T103">
            <v>10</v>
          </cell>
          <cell r="U103" t="e">
            <v>#REF!</v>
          </cell>
          <cell r="W103" t="e">
            <v>#REF!</v>
          </cell>
          <cell r="X103">
            <v>0</v>
          </cell>
        </row>
        <row r="104">
          <cell r="C104" t="e">
            <v>#REF!</v>
          </cell>
          <cell r="I104" t="e">
            <v>#REF!</v>
          </cell>
          <cell r="J104" t="e">
            <v>#REF!</v>
          </cell>
          <cell r="M104" t="e">
            <v>#REF!</v>
          </cell>
          <cell r="P104" t="e">
            <v>#REF!</v>
          </cell>
          <cell r="S104" t="e">
            <v>#REF!</v>
          </cell>
          <cell r="T104">
            <v>10</v>
          </cell>
          <cell r="U104" t="e">
            <v>#REF!</v>
          </cell>
          <cell r="W104" t="e">
            <v>#REF!</v>
          </cell>
        </row>
        <row r="105">
          <cell r="C105" t="e">
            <v>#REF!</v>
          </cell>
          <cell r="I105" t="e">
            <v>#REF!</v>
          </cell>
          <cell r="J105" t="e">
            <v>#REF!</v>
          </cell>
          <cell r="M105" t="e">
            <v>#REF!</v>
          </cell>
          <cell r="P105" t="e">
            <v>#REF!</v>
          </cell>
          <cell r="S105" t="e">
            <v>#REF!</v>
          </cell>
          <cell r="V105">
            <v>0</v>
          </cell>
          <cell r="W105" t="e">
            <v>#REF!</v>
          </cell>
        </row>
        <row r="106">
          <cell r="C106">
            <v>9142</v>
          </cell>
          <cell r="I106" t="e">
            <v>#REF!</v>
          </cell>
          <cell r="J106" t="e">
            <v>#REF!</v>
          </cell>
          <cell r="M106" t="e">
            <v>#REF!</v>
          </cell>
          <cell r="P106" t="e">
            <v>#REF!</v>
          </cell>
          <cell r="S106">
            <v>0</v>
          </cell>
          <cell r="T106">
            <v>55</v>
          </cell>
          <cell r="U106">
            <v>9142</v>
          </cell>
          <cell r="V106" t="e">
            <v>#REF!</v>
          </cell>
          <cell r="W106" t="e">
            <v>#REF!</v>
          </cell>
          <cell r="X106">
            <v>0</v>
          </cell>
          <cell r="Y106">
            <v>0</v>
          </cell>
        </row>
        <row r="107">
          <cell r="C107">
            <v>0</v>
          </cell>
          <cell r="I107" t="e">
            <v>#REF!</v>
          </cell>
          <cell r="J107" t="e">
            <v>#REF!</v>
          </cell>
          <cell r="M107" t="e">
            <v>#REF!</v>
          </cell>
          <cell r="P107" t="e">
            <v>#REF!</v>
          </cell>
          <cell r="T107">
            <v>55</v>
          </cell>
          <cell r="U107">
            <v>0</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cell r="V109">
            <v>0</v>
          </cell>
          <cell r="W109" t="e">
            <v>#REF!</v>
          </cell>
          <cell r="AA109">
            <v>0</v>
          </cell>
        </row>
        <row r="110">
          <cell r="C110" t="e">
            <v>#REF!</v>
          </cell>
          <cell r="I110" t="e">
            <v>#REF!</v>
          </cell>
          <cell r="J110" t="e">
            <v>#REF!</v>
          </cell>
          <cell r="M110" t="e">
            <v>#REF!</v>
          </cell>
          <cell r="P110" t="e">
            <v>#REF!</v>
          </cell>
          <cell r="S110">
            <v>708.125</v>
          </cell>
          <cell r="U110" t="e">
            <v>#REF!</v>
          </cell>
          <cell r="W110" t="e">
            <v>#REF!</v>
          </cell>
          <cell r="X110">
            <v>0</v>
          </cell>
          <cell r="AA110">
            <v>0</v>
          </cell>
        </row>
        <row r="111">
          <cell r="C111" t="e">
            <v>#REF!</v>
          </cell>
          <cell r="I111" t="e">
            <v>#REF!</v>
          </cell>
          <cell r="J111" t="e">
            <v>#REF!</v>
          </cell>
          <cell r="M111" t="e">
            <v>#REF!</v>
          </cell>
          <cell r="P111" t="e">
            <v>#REF!</v>
          </cell>
          <cell r="S111">
            <v>897</v>
          </cell>
          <cell r="U111" t="e">
            <v>#REF!</v>
          </cell>
          <cell r="W111" t="e">
            <v>#REF!</v>
          </cell>
          <cell r="AA111">
            <v>0</v>
          </cell>
        </row>
        <row r="112">
          <cell r="C112" t="e">
            <v>#REF!</v>
          </cell>
          <cell r="P112">
            <v>0</v>
          </cell>
          <cell r="S112">
            <v>0</v>
          </cell>
          <cell r="U112" t="e">
            <v>#REF!</v>
          </cell>
          <cell r="V112" t="e">
            <v>#REF!</v>
          </cell>
          <cell r="W112" t="e">
            <v>#REF!</v>
          </cell>
          <cell r="AA112">
            <v>0</v>
          </cell>
        </row>
        <row r="113">
          <cell r="C113">
            <v>-12710</v>
          </cell>
          <cell r="P113">
            <v>0</v>
          </cell>
          <cell r="S113">
            <v>0</v>
          </cell>
          <cell r="V113">
            <v>0</v>
          </cell>
          <cell r="W113">
            <v>-12710</v>
          </cell>
          <cell r="X113" t="e">
            <v>#REF!</v>
          </cell>
          <cell r="AA113">
            <v>0</v>
          </cell>
        </row>
        <row r="114">
          <cell r="C114">
            <v>0</v>
          </cell>
          <cell r="P114">
            <v>0</v>
          </cell>
          <cell r="S114">
            <v>0</v>
          </cell>
          <cell r="U114">
            <v>0</v>
          </cell>
          <cell r="W114" t="e">
            <v>#REF!</v>
          </cell>
          <cell r="X114">
            <v>0</v>
          </cell>
          <cell r="AA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V115">
            <v>0</v>
          </cell>
          <cell r="W115" t="e">
            <v>#REF!</v>
          </cell>
          <cell r="Z115">
            <v>0</v>
          </cell>
          <cell r="AA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cell r="X116">
            <v>0</v>
          </cell>
          <cell r="AA116">
            <v>0</v>
          </cell>
        </row>
        <row r="117">
          <cell r="P117">
            <v>0</v>
          </cell>
          <cell r="S117">
            <v>0</v>
          </cell>
          <cell r="U117" t="e">
            <v>#REF!</v>
          </cell>
          <cell r="W117" t="e">
            <v>#REF!</v>
          </cell>
          <cell r="X117">
            <v>0</v>
          </cell>
          <cell r="Z117">
            <v>0</v>
          </cell>
        </row>
        <row r="118">
          <cell r="P118">
            <v>0</v>
          </cell>
          <cell r="S118">
            <v>0</v>
          </cell>
          <cell r="U118" t="e">
            <v>#REF!</v>
          </cell>
          <cell r="W118" t="e">
            <v>#REF!</v>
          </cell>
          <cell r="X118">
            <v>0</v>
          </cell>
          <cell r="AA118">
            <v>0</v>
          </cell>
        </row>
        <row r="119">
          <cell r="P119">
            <v>0</v>
          </cell>
          <cell r="S119">
            <v>0</v>
          </cell>
          <cell r="U119" t="e">
            <v>#REF!</v>
          </cell>
          <cell r="W119" t="e">
            <v>#REF!</v>
          </cell>
          <cell r="X119" t="e">
            <v>#DIV/0!</v>
          </cell>
          <cell r="Y119" t="e">
            <v>#REF!</v>
          </cell>
          <cell r="AA119">
            <v>0</v>
          </cell>
        </row>
        <row r="120">
          <cell r="P120">
            <v>0</v>
          </cell>
          <cell r="S120">
            <v>0</v>
          </cell>
          <cell r="U120" t="e">
            <v>#REF!</v>
          </cell>
          <cell r="X120" t="e">
            <v>#REF!</v>
          </cell>
          <cell r="AA120">
            <v>0</v>
          </cell>
        </row>
        <row r="121">
          <cell r="P121">
            <v>0</v>
          </cell>
          <cell r="S121">
            <v>0</v>
          </cell>
          <cell r="U121">
            <v>0</v>
          </cell>
          <cell r="V121">
            <v>0</v>
          </cell>
          <cell r="W121">
            <v>0</v>
          </cell>
          <cell r="X121">
            <v>0</v>
          </cell>
          <cell r="Z121">
            <v>0</v>
          </cell>
          <cell r="AA121">
            <v>0</v>
          </cell>
        </row>
        <row r="122">
          <cell r="P122">
            <v>0</v>
          </cell>
          <cell r="S122">
            <v>0</v>
          </cell>
          <cell r="X122">
            <v>0</v>
          </cell>
        </row>
        <row r="123">
          <cell r="S123">
            <v>0</v>
          </cell>
          <cell r="U123">
            <v>7.59</v>
          </cell>
          <cell r="V123">
            <v>0</v>
          </cell>
          <cell r="X123" t="e">
            <v>#DIV/0!</v>
          </cell>
        </row>
        <row r="124">
          <cell r="S124">
            <v>0</v>
          </cell>
          <cell r="U124">
            <v>0</v>
          </cell>
          <cell r="W124">
            <v>24998</v>
          </cell>
          <cell r="X124">
            <v>0</v>
          </cell>
          <cell r="Y124">
            <v>24998</v>
          </cell>
          <cell r="Z124">
            <v>0</v>
          </cell>
        </row>
        <row r="125">
          <cell r="T125">
            <v>0</v>
          </cell>
          <cell r="U125" t="e">
            <v>#REF!</v>
          </cell>
          <cell r="W125" t="e">
            <v>#REF!</v>
          </cell>
          <cell r="X125" t="e">
            <v>#VALUE!</v>
          </cell>
          <cell r="Z125">
            <v>0</v>
          </cell>
        </row>
        <row r="126">
          <cell r="U126">
            <v>25363</v>
          </cell>
          <cell r="V126">
            <v>25363</v>
          </cell>
          <cell r="W126">
            <v>30.79</v>
          </cell>
          <cell r="Z126" t="e">
            <v>#DIV/0!</v>
          </cell>
        </row>
        <row r="127">
          <cell r="W127" t="e">
            <v>#REF!</v>
          </cell>
          <cell r="Z127" t="e">
            <v>#REF!</v>
          </cell>
        </row>
        <row r="128">
          <cell r="P128">
            <v>366</v>
          </cell>
          <cell r="Q128">
            <v>0</v>
          </cell>
          <cell r="R128">
            <v>0</v>
          </cell>
          <cell r="S128">
            <v>2158</v>
          </cell>
          <cell r="T128">
            <v>300</v>
          </cell>
          <cell r="U128">
            <v>300</v>
          </cell>
          <cell r="V128">
            <v>0</v>
          </cell>
          <cell r="W128">
            <v>0</v>
          </cell>
          <cell r="X128">
            <v>0</v>
          </cell>
          <cell r="Y128">
            <v>0</v>
          </cell>
          <cell r="Z128">
            <v>0</v>
          </cell>
          <cell r="AA128">
            <v>0</v>
          </cell>
        </row>
        <row r="129">
          <cell r="J129">
            <v>0</v>
          </cell>
          <cell r="P129">
            <v>732</v>
          </cell>
          <cell r="S129">
            <v>4316</v>
          </cell>
          <cell r="U129">
            <v>0</v>
          </cell>
          <cell r="V129">
            <v>0</v>
          </cell>
          <cell r="W129">
            <v>0</v>
          </cell>
          <cell r="X129">
            <v>0</v>
          </cell>
          <cell r="AA129">
            <v>0</v>
          </cell>
        </row>
        <row r="130">
          <cell r="W130">
            <v>11.87</v>
          </cell>
          <cell r="Z130" t="e">
            <v>#DIV/0!</v>
          </cell>
        </row>
        <row r="131">
          <cell r="P131">
            <v>1223</v>
          </cell>
          <cell r="Q131">
            <v>0</v>
          </cell>
          <cell r="R131">
            <v>0</v>
          </cell>
          <cell r="S131">
            <v>0</v>
          </cell>
          <cell r="T131">
            <v>0</v>
          </cell>
          <cell r="U131" t="e">
            <v>#REF!</v>
          </cell>
          <cell r="V131">
            <v>25363</v>
          </cell>
          <cell r="W131" t="e">
            <v>#REF!</v>
          </cell>
          <cell r="X131">
            <v>0</v>
          </cell>
          <cell r="Y131">
            <v>0</v>
          </cell>
          <cell r="Z131">
            <v>0</v>
          </cell>
          <cell r="AA131">
            <v>0</v>
          </cell>
        </row>
        <row r="132">
          <cell r="P132">
            <v>2446</v>
          </cell>
          <cell r="S132">
            <v>0</v>
          </cell>
          <cell r="T132">
            <v>0</v>
          </cell>
          <cell r="U132">
            <v>187.5</v>
          </cell>
          <cell r="V132">
            <v>187.5</v>
          </cell>
          <cell r="W132" t="e">
            <v>#REF!</v>
          </cell>
          <cell r="X132">
            <v>0</v>
          </cell>
          <cell r="Y132">
            <v>0</v>
          </cell>
          <cell r="Z132" t="e">
            <v>#REF!</v>
          </cell>
        </row>
        <row r="133">
          <cell r="U133" t="e">
            <v>#REF!</v>
          </cell>
          <cell r="V133">
            <v>25550.5</v>
          </cell>
          <cell r="W133" t="e">
            <v>#REF!</v>
          </cell>
          <cell r="X133">
            <v>57083</v>
          </cell>
        </row>
        <row r="134">
          <cell r="X134" t="e">
            <v>#REF!</v>
          </cell>
          <cell r="Y134" t="e">
            <v>#VALUE!</v>
          </cell>
          <cell r="Z134" t="e">
            <v>#REF!</v>
          </cell>
          <cell r="AA134" t="e">
            <v>#REF!</v>
          </cell>
        </row>
        <row r="135">
          <cell r="T135">
            <v>300</v>
          </cell>
          <cell r="U135" t="e">
            <v>#REF!</v>
          </cell>
          <cell r="V135" t="e">
            <v>#REF!</v>
          </cell>
          <cell r="W135" t="e">
            <v>#REF!</v>
          </cell>
        </row>
        <row r="136">
          <cell r="J136">
            <v>1</v>
          </cell>
          <cell r="W136">
            <v>1</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W139">
            <v>0</v>
          </cell>
          <cell r="X139">
            <v>0</v>
          </cell>
        </row>
        <row r="140">
          <cell r="W140">
            <v>82081</v>
          </cell>
          <cell r="X140">
            <v>57083</v>
          </cell>
          <cell r="Y140">
            <v>24998</v>
          </cell>
        </row>
        <row r="141">
          <cell r="Z141" t="e">
            <v>#REF!</v>
          </cell>
          <cell r="AA141" t="e">
            <v>#REF!</v>
          </cell>
        </row>
        <row r="142">
          <cell r="W142" t="e">
            <v>#REF!</v>
          </cell>
          <cell r="X142" t="e">
            <v>#REF!</v>
          </cell>
          <cell r="Y142" t="e">
            <v>#REF!</v>
          </cell>
        </row>
        <row r="143">
          <cell r="C143">
            <v>17.179166666666667</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t="e">
            <v>#REF!</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cell r="W150">
            <v>1774.0124999999998</v>
          </cell>
        </row>
        <row r="151">
          <cell r="C151" t="e">
            <v>#REF!</v>
          </cell>
          <cell r="I151" t="e">
            <v>#REF!</v>
          </cell>
          <cell r="J151">
            <v>0</v>
          </cell>
          <cell r="M151">
            <v>0</v>
          </cell>
          <cell r="W151">
            <v>0</v>
          </cell>
        </row>
        <row r="152">
          <cell r="C152">
            <v>57</v>
          </cell>
          <cell r="I152" t="e">
            <v>#REF!</v>
          </cell>
          <cell r="J152" t="e">
            <v>#REF!</v>
          </cell>
          <cell r="M152" t="e">
            <v>#REF!</v>
          </cell>
          <cell r="P152" t="e">
            <v>#REF!</v>
          </cell>
          <cell r="W152" t="e">
            <v>#REF!</v>
          </cell>
        </row>
        <row r="153">
          <cell r="C153">
            <v>0</v>
          </cell>
          <cell r="I153" t="e">
            <v>#REF!</v>
          </cell>
          <cell r="J153" t="e">
            <v>#REF!</v>
          </cell>
          <cell r="M153" t="e">
            <v>#REF!</v>
          </cell>
          <cell r="P153" t="e">
            <v>#REF!</v>
          </cell>
          <cell r="S153">
            <v>0</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W155">
            <v>-798.66666666666674</v>
          </cell>
          <cell r="X155" t="str">
            <v>ОЧИК.18.02.</v>
          </cell>
        </row>
        <row r="156">
          <cell r="I156">
            <v>0</v>
          </cell>
          <cell r="W156">
            <v>0</v>
          </cell>
        </row>
        <row r="157">
          <cell r="C157" t="str">
            <v>АПАРАТ ВСЬОГО</v>
          </cell>
          <cell r="D157" t="str">
            <v>АПАРАТ ЕЛЕКТРО</v>
          </cell>
          <cell r="E157" t="str">
            <v>АПАРАТ ТЕПЛО</v>
          </cell>
          <cell r="I157" t="str">
            <v>ККМ</v>
          </cell>
          <cell r="J157" t="str">
            <v>КТМ</v>
          </cell>
          <cell r="K157">
            <v>0</v>
          </cell>
          <cell r="L157">
            <v>0</v>
          </cell>
          <cell r="M157" t="str">
            <v>ТЕЦ-5 ВСЬОГО</v>
          </cell>
          <cell r="N157">
            <v>0</v>
          </cell>
          <cell r="O157">
            <v>0</v>
          </cell>
          <cell r="P157" t="e">
            <v>#REF!</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59">
          <cell r="C159">
            <v>57</v>
          </cell>
          <cell r="O159">
            <v>250</v>
          </cell>
        </row>
        <row r="160">
          <cell r="C160">
            <v>0</v>
          </cell>
          <cell r="J160" t="e">
            <v>#REF!</v>
          </cell>
          <cell r="M160" t="e">
            <v>#REF!</v>
          </cell>
          <cell r="N160" t="e">
            <v>#REF!</v>
          </cell>
          <cell r="P160">
            <v>0</v>
          </cell>
          <cell r="S160">
            <v>0</v>
          </cell>
          <cell r="U160" t="e">
            <v>#REF!</v>
          </cell>
          <cell r="V160">
            <v>0</v>
          </cell>
          <cell r="X160">
            <v>221.49122807017542</v>
          </cell>
          <cell r="AA160">
            <v>0</v>
          </cell>
        </row>
        <row r="161">
          <cell r="J161" t="e">
            <v>#REF!</v>
          </cell>
          <cell r="M161" t="e">
            <v>#REF!</v>
          </cell>
          <cell r="N161" t="e">
            <v>#REF!</v>
          </cell>
          <cell r="P161">
            <v>890</v>
          </cell>
          <cell r="S161">
            <v>1440</v>
          </cell>
          <cell r="U161" t="e">
            <v>#REF!</v>
          </cell>
          <cell r="V161">
            <v>1070</v>
          </cell>
          <cell r="X161">
            <v>252.49999999999997</v>
          </cell>
          <cell r="AA161" t="e">
            <v>#REF!</v>
          </cell>
        </row>
        <row r="162">
          <cell r="I162">
            <v>0</v>
          </cell>
          <cell r="J162">
            <v>82.5</v>
          </cell>
          <cell r="M162">
            <v>82.5</v>
          </cell>
          <cell r="N162">
            <v>82.5</v>
          </cell>
          <cell r="P162">
            <v>700</v>
          </cell>
          <cell r="Q162">
            <v>63.33</v>
          </cell>
          <cell r="R162">
            <v>63.33</v>
          </cell>
          <cell r="S162">
            <v>63.33</v>
          </cell>
          <cell r="T162">
            <v>63.33</v>
          </cell>
          <cell r="U162">
            <v>82.5</v>
          </cell>
          <cell r="V162">
            <v>1070</v>
          </cell>
          <cell r="X162">
            <v>66</v>
          </cell>
          <cell r="Z162" t="str">
            <v>ОЧИК.18.02.</v>
          </cell>
          <cell r="AA162">
            <v>1639</v>
          </cell>
        </row>
        <row r="163">
          <cell r="I163">
            <v>0</v>
          </cell>
          <cell r="J163" t="e">
            <v>#REF!</v>
          </cell>
          <cell r="M163" t="e">
            <v>#REF!</v>
          </cell>
          <cell r="N163" t="e">
            <v>#REF!</v>
          </cell>
          <cell r="P163">
            <v>0</v>
          </cell>
          <cell r="S163">
            <v>0</v>
          </cell>
          <cell r="U163" t="e">
            <v>#REF!</v>
          </cell>
          <cell r="V163">
            <v>0</v>
          </cell>
          <cell r="X163">
            <v>128.964</v>
          </cell>
          <cell r="AA163">
            <v>138</v>
          </cell>
        </row>
        <row r="164">
          <cell r="C164" t="str">
            <v>АПАРАТ ВСЬОГО</v>
          </cell>
          <cell r="D164" t="str">
            <v>АПАРАТ ЕЛЕКТРО</v>
          </cell>
          <cell r="E164" t="str">
            <v>АПАРАТ ТЕПЛО</v>
          </cell>
          <cell r="I164" t="str">
            <v>ККМ</v>
          </cell>
          <cell r="J164" t="e">
            <v>#REF!</v>
          </cell>
          <cell r="M164" t="e">
            <v>#REF!</v>
          </cell>
          <cell r="N164" t="e">
            <v>#REF!</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V164">
            <v>0</v>
          </cell>
          <cell r="W164" t="str">
            <v>АК КЕ ВСЬОГО</v>
          </cell>
          <cell r="X164">
            <v>28564</v>
          </cell>
          <cell r="Y164" t="str">
            <v xml:space="preserve"> Т/Е</v>
          </cell>
          <cell r="Z164" t="str">
            <v>СТАНЦІї ЕЛЕКТРО</v>
          </cell>
          <cell r="AA164" t="str">
            <v>СТАНЦІІ ТЕПЛОВІ</v>
          </cell>
        </row>
        <row r="165">
          <cell r="C165">
            <v>2.78</v>
          </cell>
          <cell r="J165">
            <v>3.5</v>
          </cell>
          <cell r="K165">
            <v>2.78</v>
          </cell>
          <cell r="L165">
            <v>2.78</v>
          </cell>
          <cell r="M165">
            <v>3.5</v>
          </cell>
          <cell r="P165">
            <v>3.5</v>
          </cell>
          <cell r="S165">
            <v>1550.3999999999999</v>
          </cell>
          <cell r="U165" t="e">
            <v>#REF!</v>
          </cell>
          <cell r="W165">
            <v>3.4239999999999999</v>
          </cell>
          <cell r="X165">
            <v>693.59999999999991</v>
          </cell>
          <cell r="Z165">
            <v>2.1804999999999999</v>
          </cell>
          <cell r="AA165">
            <v>2.1804999999999999</v>
          </cell>
        </row>
        <row r="166">
          <cell r="J166" t="e">
            <v>#REF!</v>
          </cell>
          <cell r="M166" t="e">
            <v>#REF!</v>
          </cell>
          <cell r="N166" t="e">
            <v>#REF!</v>
          </cell>
          <cell r="P166">
            <v>119</v>
          </cell>
          <cell r="S166">
            <v>187</v>
          </cell>
          <cell r="U166" t="e">
            <v>#REF!</v>
          </cell>
          <cell r="X166">
            <v>197.2</v>
          </cell>
        </row>
        <row r="167">
          <cell r="J167" t="e">
            <v>#REF!</v>
          </cell>
          <cell r="M167" t="e">
            <v>#REF!</v>
          </cell>
          <cell r="N167" t="e">
            <v>#REF!</v>
          </cell>
          <cell r="P167">
            <v>21.72</v>
          </cell>
          <cell r="S167">
            <v>157</v>
          </cell>
          <cell r="U167" t="e">
            <v>#REF!</v>
          </cell>
          <cell r="V167">
            <v>458.81818181818181</v>
          </cell>
          <cell r="W167">
            <v>57.239999999999995</v>
          </cell>
          <cell r="X167">
            <v>154</v>
          </cell>
          <cell r="Z167">
            <v>221.49122807017542</v>
          </cell>
          <cell r="AA167">
            <v>216.09090909090909</v>
          </cell>
        </row>
        <row r="168">
          <cell r="J168">
            <v>63.33</v>
          </cell>
          <cell r="M168">
            <v>63.33</v>
          </cell>
          <cell r="P168">
            <v>63.33</v>
          </cell>
          <cell r="S168">
            <v>800</v>
          </cell>
          <cell r="U168">
            <v>63.33</v>
          </cell>
          <cell r="V168">
            <v>611.18181818181824</v>
          </cell>
          <cell r="W168">
            <v>65.146999999999991</v>
          </cell>
          <cell r="Z168">
            <v>252.49999999999997</v>
          </cell>
          <cell r="AA168">
            <v>1560.909090909091</v>
          </cell>
        </row>
        <row r="169">
          <cell r="I169">
            <v>0</v>
          </cell>
          <cell r="J169" t="e">
            <v>#REF!</v>
          </cell>
          <cell r="M169" t="e">
            <v>#REF!</v>
          </cell>
          <cell r="P169" t="e">
            <v>#REF!</v>
          </cell>
          <cell r="S169">
            <v>82.5</v>
          </cell>
          <cell r="T169">
            <v>82.5</v>
          </cell>
          <cell r="U169" t="e">
            <v>#REF!</v>
          </cell>
          <cell r="V169">
            <v>1070</v>
          </cell>
          <cell r="W169">
            <v>82.5</v>
          </cell>
          <cell r="Z169">
            <v>66</v>
          </cell>
          <cell r="AA169">
            <v>1777</v>
          </cell>
        </row>
        <row r="170">
          <cell r="I170">
            <v>0</v>
          </cell>
          <cell r="J170" t="e">
            <v>#REF!</v>
          </cell>
          <cell r="M170" t="e">
            <v>#REF!</v>
          </cell>
          <cell r="P170" t="e">
            <v>#REF!</v>
          </cell>
          <cell r="S170">
            <v>580.5454545454545</v>
          </cell>
          <cell r="U170" t="e">
            <v>#REF!</v>
          </cell>
          <cell r="V170">
            <v>0</v>
          </cell>
          <cell r="W170">
            <v>288.75</v>
          </cell>
          <cell r="X170">
            <v>270.36363636363637</v>
          </cell>
          <cell r="Z170">
            <v>143.91299999999998</v>
          </cell>
          <cell r="AA170">
            <v>0</v>
          </cell>
        </row>
        <row r="171">
          <cell r="J171">
            <v>1213</v>
          </cell>
          <cell r="M171">
            <v>9044</v>
          </cell>
          <cell r="P171">
            <v>6272</v>
          </cell>
          <cell r="S171">
            <v>1156.8545454545454</v>
          </cell>
          <cell r="U171" t="e">
            <v>#REF!</v>
          </cell>
          <cell r="V171">
            <v>0</v>
          </cell>
          <cell r="W171">
            <v>16528</v>
          </cell>
          <cell r="X171">
            <v>620.43636363636358</v>
          </cell>
          <cell r="Z171">
            <v>31875</v>
          </cell>
          <cell r="AA171">
            <v>0</v>
          </cell>
        </row>
        <row r="172">
          <cell r="J172" t="e">
            <v>#REF!</v>
          </cell>
          <cell r="M172" t="e">
            <v>#REF!</v>
          </cell>
          <cell r="P172" t="e">
            <v>#REF!</v>
          </cell>
          <cell r="Q172">
            <v>0</v>
          </cell>
          <cell r="R172">
            <v>0</v>
          </cell>
          <cell r="S172">
            <v>1737.3999999999999</v>
          </cell>
          <cell r="T172">
            <v>0</v>
          </cell>
          <cell r="U172" t="e">
            <v>#REF!</v>
          </cell>
          <cell r="V172">
            <v>80</v>
          </cell>
          <cell r="W172">
            <v>16529</v>
          </cell>
          <cell r="X172">
            <v>75.839416058394164</v>
          </cell>
          <cell r="Y172">
            <v>0</v>
          </cell>
          <cell r="Z172">
            <v>0</v>
          </cell>
          <cell r="AA172">
            <v>300</v>
          </cell>
        </row>
        <row r="173">
          <cell r="J173">
            <v>0</v>
          </cell>
          <cell r="M173" t="e">
            <v>#REF!</v>
          </cell>
          <cell r="P173" t="e">
            <v>#REF!</v>
          </cell>
          <cell r="Q173">
            <v>0</v>
          </cell>
          <cell r="R173">
            <v>0</v>
          </cell>
          <cell r="S173">
            <v>0</v>
          </cell>
          <cell r="T173">
            <v>0</v>
          </cell>
          <cell r="U173" t="e">
            <v>#REF!</v>
          </cell>
          <cell r="V173">
            <v>80</v>
          </cell>
          <cell r="W173">
            <v>135.76</v>
          </cell>
          <cell r="X173">
            <v>103.9</v>
          </cell>
          <cell r="Y173">
            <v>0</v>
          </cell>
          <cell r="Z173">
            <v>0</v>
          </cell>
          <cell r="AA173">
            <v>300</v>
          </cell>
        </row>
        <row r="174">
          <cell r="C174">
            <v>75</v>
          </cell>
          <cell r="I174">
            <v>75</v>
          </cell>
          <cell r="J174">
            <v>46.136000000000003</v>
          </cell>
          <cell r="M174">
            <v>55.003999999999998</v>
          </cell>
          <cell r="P174">
            <v>53.512999999999998</v>
          </cell>
          <cell r="R174">
            <v>0</v>
          </cell>
          <cell r="S174">
            <v>0</v>
          </cell>
          <cell r="T174">
            <v>0</v>
          </cell>
          <cell r="U174">
            <v>0</v>
          </cell>
          <cell r="V174">
            <v>0</v>
          </cell>
          <cell r="W174">
            <v>154.65299999999999</v>
          </cell>
          <cell r="X174">
            <v>99.938587512794271</v>
          </cell>
          <cell r="Y174">
            <v>0</v>
          </cell>
          <cell r="Z174">
            <v>0</v>
          </cell>
          <cell r="AA174">
            <v>75</v>
          </cell>
        </row>
        <row r="175">
          <cell r="J175">
            <v>0</v>
          </cell>
          <cell r="K175">
            <v>0</v>
          </cell>
          <cell r="L175">
            <v>0</v>
          </cell>
          <cell r="M175" t="e">
            <v>#REF!</v>
          </cell>
          <cell r="P175" t="e">
            <v>#REF!</v>
          </cell>
          <cell r="Q175">
            <v>0</v>
          </cell>
          <cell r="R175">
            <v>0</v>
          </cell>
          <cell r="S175">
            <v>4262</v>
          </cell>
          <cell r="T175">
            <v>0</v>
          </cell>
          <cell r="U175" t="e">
            <v>#REF!</v>
          </cell>
          <cell r="V175">
            <v>0</v>
          </cell>
          <cell r="W175">
            <v>63.33</v>
          </cell>
          <cell r="X175">
            <v>195.28</v>
          </cell>
          <cell r="Y175">
            <v>0</v>
          </cell>
          <cell r="Z175">
            <v>0</v>
          </cell>
          <cell r="AA175">
            <v>0</v>
          </cell>
        </row>
        <row r="176">
          <cell r="J176" t="e">
            <v>#REF!</v>
          </cell>
          <cell r="M176" t="e">
            <v>#REF!</v>
          </cell>
          <cell r="P176" t="e">
            <v>#REF!</v>
          </cell>
          <cell r="Q176">
            <v>0</v>
          </cell>
          <cell r="R176">
            <v>0</v>
          </cell>
          <cell r="S176">
            <v>4262</v>
          </cell>
          <cell r="T176">
            <v>0</v>
          </cell>
          <cell r="U176" t="e">
            <v>#REF!</v>
          </cell>
          <cell r="V176">
            <v>0</v>
          </cell>
          <cell r="W176">
            <v>216.84</v>
          </cell>
          <cell r="X176">
            <v>14810</v>
          </cell>
          <cell r="Y176">
            <v>0</v>
          </cell>
          <cell r="Z176">
            <v>0</v>
          </cell>
          <cell r="AA176">
            <v>0</v>
          </cell>
        </row>
        <row r="177">
          <cell r="J177">
            <v>8977</v>
          </cell>
          <cell r="M177" t="e">
            <v>#REF!</v>
          </cell>
          <cell r="P177" t="e">
            <v>#REF!</v>
          </cell>
          <cell r="R177">
            <v>0</v>
          </cell>
          <cell r="S177">
            <v>0</v>
          </cell>
          <cell r="T177">
            <v>0</v>
          </cell>
          <cell r="U177" t="e">
            <v>#REF!</v>
          </cell>
          <cell r="V177" t="e">
            <v>#REF!</v>
          </cell>
          <cell r="W177">
            <v>29438</v>
          </cell>
          <cell r="X177">
            <v>0</v>
          </cell>
          <cell r="Y177">
            <v>0</v>
          </cell>
          <cell r="Z177">
            <v>0</v>
          </cell>
          <cell r="AA177">
            <v>0</v>
          </cell>
        </row>
        <row r="178">
          <cell r="J178" t="e">
            <v>#REF!</v>
          </cell>
          <cell r="M178" t="e">
            <v>#REF!</v>
          </cell>
          <cell r="N178" t="e">
            <v>#REF!</v>
          </cell>
          <cell r="O178" t="e">
            <v>#REF!</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row>
        <row r="179">
          <cell r="J179" t="e">
            <v>#REF!</v>
          </cell>
          <cell r="M179" t="e">
            <v>#REF!</v>
          </cell>
          <cell r="N179" t="e">
            <v>#REF!</v>
          </cell>
          <cell r="O179" t="e">
            <v>#REF!</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row>
        <row r="180">
          <cell r="J180" t="e">
            <v>#REF!</v>
          </cell>
          <cell r="M180" t="e">
            <v>#REF!</v>
          </cell>
          <cell r="N180" t="e">
            <v>#REF!</v>
          </cell>
          <cell r="O180" t="e">
            <v>#REF!</v>
          </cell>
          <cell r="P180" t="e">
            <v>#REF!</v>
          </cell>
          <cell r="Q180" t="e">
            <v>#REF!</v>
          </cell>
          <cell r="R180" t="e">
            <v>#REF!</v>
          </cell>
          <cell r="S180">
            <v>0</v>
          </cell>
          <cell r="T180">
            <v>0</v>
          </cell>
          <cell r="U180" t="e">
            <v>#REF!</v>
          </cell>
          <cell r="V180" t="e">
            <v>#REF!</v>
          </cell>
          <cell r="W180" t="e">
            <v>#REF!</v>
          </cell>
          <cell r="X180">
            <v>121.7</v>
          </cell>
          <cell r="Y180">
            <v>121.7</v>
          </cell>
          <cell r="Z180">
            <v>121.7</v>
          </cell>
          <cell r="AA180">
            <v>0</v>
          </cell>
        </row>
        <row r="181">
          <cell r="C181">
            <v>75</v>
          </cell>
          <cell r="I181">
            <v>75</v>
          </cell>
          <cell r="J181">
            <v>100.5</v>
          </cell>
          <cell r="M181">
            <v>100.5</v>
          </cell>
          <cell r="P181">
            <v>100.5</v>
          </cell>
          <cell r="Q181">
            <v>0</v>
          </cell>
          <cell r="R181">
            <v>0</v>
          </cell>
          <cell r="S181">
            <v>1895.42</v>
          </cell>
          <cell r="T181">
            <v>0</v>
          </cell>
          <cell r="U181" t="e">
            <v>#REF!</v>
          </cell>
          <cell r="V181" t="e">
            <v>#REF!</v>
          </cell>
          <cell r="W181" t="e">
            <v>#REF!</v>
          </cell>
          <cell r="X181">
            <v>52</v>
          </cell>
          <cell r="Y181">
            <v>52</v>
          </cell>
          <cell r="Z181">
            <v>89.557440953909662</v>
          </cell>
          <cell r="AA181">
            <v>0</v>
          </cell>
        </row>
        <row r="182">
          <cell r="J182">
            <v>351.75</v>
          </cell>
          <cell r="K182">
            <v>0</v>
          </cell>
          <cell r="L182">
            <v>0</v>
          </cell>
          <cell r="M182" t="e">
            <v>#REF!</v>
          </cell>
          <cell r="P182" t="e">
            <v>#REF!</v>
          </cell>
          <cell r="Q182">
            <v>0</v>
          </cell>
          <cell r="R182">
            <v>0</v>
          </cell>
          <cell r="S182">
            <v>580.5454545454545</v>
          </cell>
          <cell r="T182">
            <v>0</v>
          </cell>
          <cell r="U182" t="e">
            <v>#REF!</v>
          </cell>
          <cell r="V182" t="e">
            <v>#REF!</v>
          </cell>
          <cell r="W182" t="e">
            <v>#REF!</v>
          </cell>
          <cell r="X182">
            <v>43426</v>
          </cell>
          <cell r="Y182">
            <v>9167.3552188552203</v>
          </cell>
          <cell r="Z182">
            <v>34258.64478114478</v>
          </cell>
          <cell r="AA182">
            <v>0</v>
          </cell>
        </row>
        <row r="183">
          <cell r="J183">
            <v>0</v>
          </cell>
          <cell r="M183">
            <v>0</v>
          </cell>
          <cell r="P183">
            <v>0</v>
          </cell>
          <cell r="Q183">
            <v>0</v>
          </cell>
          <cell r="R183">
            <v>0</v>
          </cell>
          <cell r="S183">
            <v>91</v>
          </cell>
          <cell r="T183">
            <v>10</v>
          </cell>
          <cell r="U183" t="e">
            <v>#REF!</v>
          </cell>
          <cell r="V183">
            <v>0</v>
          </cell>
          <cell r="W183">
            <v>0</v>
          </cell>
          <cell r="X183">
            <v>206.66666666666666</v>
          </cell>
          <cell r="Z183">
            <v>14810</v>
          </cell>
          <cell r="AA183">
            <v>0</v>
          </cell>
        </row>
        <row r="184">
          <cell r="W184">
            <v>0</v>
          </cell>
        </row>
        <row r="185">
          <cell r="J185">
            <v>50.9</v>
          </cell>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cell r="X185">
            <v>79.099999999999994</v>
          </cell>
          <cell r="Y185">
            <v>140.69999999999999</v>
          </cell>
          <cell r="Z185">
            <v>356.4</v>
          </cell>
          <cell r="AA185">
            <v>74.900000000000006</v>
          </cell>
        </row>
        <row r="186">
          <cell r="J186">
            <v>10190</v>
          </cell>
          <cell r="M186">
            <v>19746</v>
          </cell>
          <cell r="N186">
            <v>130.30000000000001</v>
          </cell>
          <cell r="O186">
            <v>68</v>
          </cell>
          <cell r="P186">
            <v>16686</v>
          </cell>
          <cell r="Q186">
            <v>233.6</v>
          </cell>
          <cell r="R186">
            <v>67</v>
          </cell>
          <cell r="S186">
            <v>-2490.3333333333335</v>
          </cell>
          <cell r="W186">
            <v>45967</v>
          </cell>
          <cell r="X186">
            <v>17090</v>
          </cell>
          <cell r="Y186">
            <v>28877</v>
          </cell>
          <cell r="Z186">
            <v>46685</v>
          </cell>
          <cell r="AA186">
            <v>9811.1854657688</v>
          </cell>
        </row>
        <row r="187">
          <cell r="J187">
            <v>200.2</v>
          </cell>
          <cell r="M187">
            <v>217.95</v>
          </cell>
          <cell r="N187">
            <v>193</v>
          </cell>
          <cell r="O187">
            <v>164.8</v>
          </cell>
          <cell r="P187">
            <v>213.1</v>
          </cell>
          <cell r="Q187">
            <v>198.5</v>
          </cell>
          <cell r="R187">
            <v>163.30000000000001</v>
          </cell>
          <cell r="S187">
            <v>0</v>
          </cell>
          <cell r="T187">
            <v>0</v>
          </cell>
          <cell r="V187" t="str">
            <v>ТЕЦ-5 ВСЬОГО</v>
          </cell>
          <cell r="W187">
            <v>209.13</v>
          </cell>
          <cell r="X187">
            <v>216.06</v>
          </cell>
          <cell r="Y187">
            <v>205.24</v>
          </cell>
          <cell r="Z187">
            <v>130.99</v>
          </cell>
          <cell r="AA187">
            <v>130.99</v>
          </cell>
        </row>
        <row r="188">
          <cell r="N188">
            <v>303.89999999999998</v>
          </cell>
          <cell r="O188">
            <v>112.3</v>
          </cell>
          <cell r="Q188">
            <v>301.2</v>
          </cell>
          <cell r="R188">
            <v>115.6</v>
          </cell>
          <cell r="W188" t="e">
            <v>#REF!</v>
          </cell>
          <cell r="X188" t="e">
            <v>#REF!</v>
          </cell>
          <cell r="Y188" t="e">
            <v>#REF!</v>
          </cell>
          <cell r="Z188">
            <v>52</v>
          </cell>
          <cell r="AA188">
            <v>52</v>
          </cell>
        </row>
        <row r="189">
          <cell r="M189">
            <v>19746</v>
          </cell>
          <cell r="N189">
            <v>110.89999999999998</v>
          </cell>
          <cell r="O189">
            <v>-52.500000000000014</v>
          </cell>
          <cell r="P189">
            <v>16686</v>
          </cell>
          <cell r="Q189">
            <v>102.69999999999999</v>
          </cell>
          <cell r="R189">
            <v>-47.700000000000017</v>
          </cell>
          <cell r="W189" t="e">
            <v>#REF!</v>
          </cell>
          <cell r="X189" t="e">
            <v>#REF!</v>
          </cell>
          <cell r="Y189" t="e">
            <v>#REF!</v>
          </cell>
          <cell r="Z189">
            <v>46737</v>
          </cell>
          <cell r="AA189">
            <v>9863.1854657688</v>
          </cell>
        </row>
        <row r="190">
          <cell r="N190" t="e">
            <v>#REF!</v>
          </cell>
          <cell r="O190" t="e">
            <v>#REF!</v>
          </cell>
          <cell r="P190" t="str">
            <v>ККМ</v>
          </cell>
          <cell r="Q190" t="e">
            <v>#REF!</v>
          </cell>
          <cell r="R190" t="e">
            <v>#REF!</v>
          </cell>
          <cell r="S190" t="str">
            <v>КТМ</v>
          </cell>
          <cell r="V190">
            <v>58.7</v>
          </cell>
          <cell r="X190" t="str">
            <v>ТЕЦ-5 ВСЬОГО</v>
          </cell>
          <cell r="Y190" t="str">
            <v>Е/Е</v>
          </cell>
          <cell r="Z190" t="str">
            <v xml:space="preserve"> Т/Е</v>
          </cell>
          <cell r="AA190">
            <v>55</v>
          </cell>
        </row>
        <row r="191">
          <cell r="N191" t="e">
            <v>#REF!</v>
          </cell>
          <cell r="O191" t="e">
            <v>#REF!</v>
          </cell>
          <cell r="Q191" t="e">
            <v>#REF!</v>
          </cell>
          <cell r="R191" t="e">
            <v>#REF!</v>
          </cell>
          <cell r="S191">
            <v>12.9</v>
          </cell>
          <cell r="V191">
            <v>67.3</v>
          </cell>
          <cell r="AA191">
            <v>63</v>
          </cell>
        </row>
        <row r="192">
          <cell r="N192" t="e">
            <v>#REF!</v>
          </cell>
          <cell r="O192" t="e">
            <v>#REF!</v>
          </cell>
          <cell r="P192">
            <v>0</v>
          </cell>
          <cell r="Q192" t="e">
            <v>#REF!</v>
          </cell>
          <cell r="R192" t="e">
            <v>#REF!</v>
          </cell>
          <cell r="S192">
            <v>0</v>
          </cell>
          <cell r="V192" t="e">
            <v>#REF!</v>
          </cell>
          <cell r="W192" t="e">
            <v>#REF!</v>
          </cell>
          <cell r="AA192">
            <v>0</v>
          </cell>
        </row>
        <row r="193">
          <cell r="P193">
            <v>0</v>
          </cell>
          <cell r="S193">
            <v>6.4</v>
          </cell>
          <cell r="V193">
            <v>192.5</v>
          </cell>
          <cell r="X193">
            <v>65.3</v>
          </cell>
          <cell r="AA193">
            <v>192.5</v>
          </cell>
        </row>
        <row r="194">
          <cell r="S194">
            <v>7.3</v>
          </cell>
          <cell r="V194">
            <v>11300</v>
          </cell>
          <cell r="X194">
            <v>74.7</v>
          </cell>
          <cell r="AA194">
            <v>10588</v>
          </cell>
        </row>
        <row r="195">
          <cell r="P195">
            <v>0</v>
          </cell>
          <cell r="S195">
            <v>0</v>
          </cell>
          <cell r="X195">
            <v>0</v>
          </cell>
        </row>
        <row r="196">
          <cell r="P196">
            <v>0</v>
          </cell>
          <cell r="S196">
            <v>192.5</v>
          </cell>
          <cell r="V196">
            <v>0</v>
          </cell>
          <cell r="X196">
            <v>192.5</v>
          </cell>
          <cell r="AA196">
            <v>0</v>
          </cell>
        </row>
        <row r="197">
          <cell r="S197">
            <v>1232</v>
          </cell>
          <cell r="V197">
            <v>0</v>
          </cell>
          <cell r="X197">
            <v>12570</v>
          </cell>
          <cell r="AA197">
            <v>0</v>
          </cell>
        </row>
        <row r="198">
          <cell r="V198">
            <v>82.5</v>
          </cell>
          <cell r="Y198">
            <v>1507.2</v>
          </cell>
          <cell r="AA198">
            <v>82.5</v>
          </cell>
        </row>
        <row r="199">
          <cell r="V199">
            <v>0</v>
          </cell>
          <cell r="X199">
            <v>0</v>
          </cell>
          <cell r="AA199">
            <v>0</v>
          </cell>
        </row>
        <row r="200">
          <cell r="S200">
            <v>0</v>
          </cell>
          <cell r="V200">
            <v>0</v>
          </cell>
          <cell r="X200">
            <v>0</v>
          </cell>
          <cell r="AA200">
            <v>0</v>
          </cell>
        </row>
        <row r="201">
          <cell r="X201">
            <v>82.5</v>
          </cell>
        </row>
        <row r="202">
          <cell r="V202">
            <v>0</v>
          </cell>
          <cell r="X202">
            <v>0</v>
          </cell>
          <cell r="AA202">
            <v>0</v>
          </cell>
        </row>
        <row r="203">
          <cell r="S203">
            <v>0</v>
          </cell>
          <cell r="V203">
            <v>0</v>
          </cell>
          <cell r="X203">
            <v>0</v>
          </cell>
          <cell r="AA203">
            <v>0</v>
          </cell>
        </row>
        <row r="204">
          <cell r="P204">
            <v>75</v>
          </cell>
        </row>
        <row r="205">
          <cell r="S205">
            <v>385</v>
          </cell>
          <cell r="V205">
            <v>385</v>
          </cell>
          <cell r="X205">
            <v>0</v>
          </cell>
          <cell r="AA205">
            <v>385</v>
          </cell>
        </row>
        <row r="206">
          <cell r="S206">
            <v>0</v>
          </cell>
          <cell r="V206">
            <v>0</v>
          </cell>
          <cell r="X206">
            <v>0</v>
          </cell>
          <cell r="AA206">
            <v>0</v>
          </cell>
        </row>
        <row r="207">
          <cell r="P207">
            <v>75</v>
          </cell>
        </row>
        <row r="208">
          <cell r="S208">
            <v>385</v>
          </cell>
          <cell r="V208">
            <v>67.3</v>
          </cell>
          <cell r="W208">
            <v>54.6</v>
          </cell>
          <cell r="X208">
            <v>385</v>
          </cell>
          <cell r="AA208">
            <v>63</v>
          </cell>
        </row>
        <row r="209">
          <cell r="S209">
            <v>0</v>
          </cell>
          <cell r="V209">
            <v>11300</v>
          </cell>
          <cell r="W209">
            <v>9168</v>
          </cell>
          <cell r="X209">
            <v>0</v>
          </cell>
          <cell r="Y209">
            <v>2132</v>
          </cell>
          <cell r="AA209">
            <v>10588</v>
          </cell>
        </row>
        <row r="210">
          <cell r="S210">
            <v>168.6</v>
          </cell>
          <cell r="V210">
            <v>167.9</v>
          </cell>
          <cell r="W210">
            <v>167.91</v>
          </cell>
          <cell r="X210">
            <v>167.87</v>
          </cell>
          <cell r="AA210">
            <v>168.06</v>
          </cell>
        </row>
        <row r="211">
          <cell r="M211" t="str">
            <v>ЗАТВЕРДЖУЮ</v>
          </cell>
          <cell r="S211">
            <v>7.3</v>
          </cell>
          <cell r="X211">
            <v>74.7</v>
          </cell>
          <cell r="Y211">
            <v>55.2</v>
          </cell>
          <cell r="Z211">
            <v>19.5</v>
          </cell>
        </row>
        <row r="212">
          <cell r="M212" t="str">
            <v>ГЕНЕРАЛЬНИЙ ДИРЕКТОР -</v>
          </cell>
          <cell r="S212">
            <v>1232</v>
          </cell>
          <cell r="V212">
            <v>11300</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ЗАТВЕРДЖУЮ</v>
          </cell>
          <cell r="N214" t="str">
            <v xml:space="preserve">      І.В.ПЛАЧКОВ</v>
          </cell>
        </row>
        <row r="215">
          <cell r="M215" t="str">
            <v>ГОЛОВА ПРАЛІННЯ АК КЕ</v>
          </cell>
          <cell r="X215">
            <v>12570</v>
          </cell>
        </row>
        <row r="216">
          <cell r="M216" t="str">
            <v xml:space="preserve">                        І.В.ПЛАЧКОВ</v>
          </cell>
          <cell r="N216"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V233" t="e">
            <v>#REF!</v>
          </cell>
          <cell r="W233" t="e">
            <v>#REF!</v>
          </cell>
          <cell r="X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t="e">
            <v>#REF!</v>
          </cell>
          <cell r="T235">
            <v>0</v>
          </cell>
          <cell r="U235" t="e">
            <v>#REF!</v>
          </cell>
          <cell r="V235" t="e">
            <v>#REF!</v>
          </cell>
          <cell r="W235" t="e">
            <v>#REF!</v>
          </cell>
          <cell r="X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cell r="W236" t="e">
            <v>#REF!</v>
          </cell>
          <cell r="X236" t="e">
            <v>#REF!</v>
          </cell>
        </row>
        <row r="237">
          <cell r="C237" t="e">
            <v>#REF!</v>
          </cell>
          <cell r="I237" t="e">
            <v>#REF!</v>
          </cell>
          <cell r="J237" t="e">
            <v>#REF!</v>
          </cell>
          <cell r="M237" t="e">
            <v>#REF!</v>
          </cell>
          <cell r="P237" t="e">
            <v>#REF!</v>
          </cell>
          <cell r="S237">
            <v>0</v>
          </cell>
          <cell r="U237" t="e">
            <v>#REF!</v>
          </cell>
          <cell r="V237" t="e">
            <v>#REF!</v>
          </cell>
          <cell r="W237" t="e">
            <v>#REF!</v>
          </cell>
          <cell r="X237" t="e">
            <v>#REF!</v>
          </cell>
          <cell r="Z237">
            <v>6</v>
          </cell>
          <cell r="AA237">
            <v>6</v>
          </cell>
        </row>
        <row r="238">
          <cell r="C238" t="e">
            <v>#REF!</v>
          </cell>
          <cell r="I238" t="e">
            <v>#REF!</v>
          </cell>
          <cell r="J238" t="e">
            <v>#REF!</v>
          </cell>
          <cell r="M238" t="e">
            <v>#REF!</v>
          </cell>
          <cell r="P238" t="e">
            <v>#REF!</v>
          </cell>
          <cell r="S238" t="e">
            <v>#REF!</v>
          </cell>
          <cell r="U238" t="e">
            <v>#REF!</v>
          </cell>
          <cell r="V238" t="e">
            <v>#REF!</v>
          </cell>
          <cell r="W238">
            <v>0</v>
          </cell>
          <cell r="X238">
            <v>6</v>
          </cell>
          <cell r="Y238">
            <v>6</v>
          </cell>
          <cell r="Z238">
            <v>12</v>
          </cell>
        </row>
        <row r="239">
          <cell r="C239">
            <v>0</v>
          </cell>
          <cell r="U239">
            <v>0</v>
          </cell>
          <cell r="V239">
            <v>0</v>
          </cell>
          <cell r="W239">
            <v>2421.3333333333335</v>
          </cell>
          <cell r="X239">
            <v>2421.3333333333335</v>
          </cell>
        </row>
        <row r="240">
          <cell r="C240">
            <v>2421.3333333333335</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2421.3333333333335</v>
          </cell>
          <cell r="V240">
            <v>2421.3333333333335</v>
          </cell>
          <cell r="W240" t="e">
            <v>#REF!</v>
          </cell>
          <cell r="X240" t="e">
            <v>#REF!</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cell r="X241">
            <v>0</v>
          </cell>
        </row>
        <row r="242">
          <cell r="C242" t="e">
            <v>#REF!</v>
          </cell>
          <cell r="I242" t="e">
            <v>#REF!</v>
          </cell>
          <cell r="J242" t="e">
            <v>#REF!</v>
          </cell>
          <cell r="M242" t="e">
            <v>#REF!</v>
          </cell>
          <cell r="P242" t="e">
            <v>#REF!</v>
          </cell>
          <cell r="S242">
            <v>163</v>
          </cell>
          <cell r="V242">
            <v>0</v>
          </cell>
          <cell r="W242" t="e">
            <v>#REF!</v>
          </cell>
          <cell r="X242" t="e">
            <v>#REF!</v>
          </cell>
        </row>
        <row r="243">
          <cell r="C243" t="e">
            <v>#REF!</v>
          </cell>
          <cell r="I243" t="e">
            <v>#REF!</v>
          </cell>
          <cell r="J243" t="e">
            <v>#REF!</v>
          </cell>
          <cell r="M243" t="e">
            <v>#REF!</v>
          </cell>
          <cell r="P243" t="e">
            <v>#REF!</v>
          </cell>
          <cell r="S243" t="e">
            <v>#REF!</v>
          </cell>
          <cell r="U243" t="e">
            <v>#REF!</v>
          </cell>
          <cell r="V243" t="e">
            <v>#REF!</v>
          </cell>
          <cell r="W243">
            <v>2595.8000000000002</v>
          </cell>
          <cell r="X243">
            <v>2401.8000000000002</v>
          </cell>
        </row>
        <row r="244">
          <cell r="C244">
            <v>40</v>
          </cell>
          <cell r="I244">
            <v>0</v>
          </cell>
          <cell r="J244">
            <v>0</v>
          </cell>
          <cell r="M244">
            <v>0</v>
          </cell>
          <cell r="P244">
            <v>0</v>
          </cell>
          <cell r="S244">
            <v>0</v>
          </cell>
          <cell r="U244">
            <v>0</v>
          </cell>
          <cell r="V244">
            <v>40</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X247">
            <v>0</v>
          </cell>
        </row>
        <row r="248">
          <cell r="C248">
            <v>29</v>
          </cell>
          <cell r="I248">
            <v>0</v>
          </cell>
          <cell r="J248">
            <v>252</v>
          </cell>
          <cell r="M248">
            <v>2</v>
          </cell>
          <cell r="P248">
            <v>4</v>
          </cell>
          <cell r="S248">
            <v>0</v>
          </cell>
          <cell r="V248">
            <v>0</v>
          </cell>
          <cell r="W248">
            <v>298.7</v>
          </cell>
          <cell r="X248">
            <v>298.7</v>
          </cell>
        </row>
        <row r="249">
          <cell r="C249" t="e">
            <v>#REF!</v>
          </cell>
          <cell r="I249" t="e">
            <v>#REF!</v>
          </cell>
          <cell r="J249" t="e">
            <v>#REF!</v>
          </cell>
          <cell r="M249" t="e">
            <v>#REF!</v>
          </cell>
          <cell r="P249" t="e">
            <v>#REF!</v>
          </cell>
          <cell r="S249">
            <v>0</v>
          </cell>
          <cell r="U249" t="e">
            <v>#REF!</v>
          </cell>
          <cell r="V249" t="e">
            <v>#REF!</v>
          </cell>
          <cell r="W249">
            <v>200</v>
          </cell>
          <cell r="X249">
            <v>200</v>
          </cell>
        </row>
        <row r="250">
          <cell r="C250" t="e">
            <v>#REF!</v>
          </cell>
          <cell r="I250" t="e">
            <v>#REF!</v>
          </cell>
          <cell r="J250" t="e">
            <v>#REF!</v>
          </cell>
          <cell r="M250" t="e">
            <v>#REF!</v>
          </cell>
          <cell r="P250" t="e">
            <v>#REF!</v>
          </cell>
          <cell r="S250">
            <v>0</v>
          </cell>
          <cell r="U250" t="e">
            <v>#REF!</v>
          </cell>
          <cell r="V250" t="e">
            <v>#REF!</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cell r="W252" t="e">
            <v>#REF!</v>
          </cell>
          <cell r="X252" t="e">
            <v>#REF!</v>
          </cell>
          <cell r="AA252" t="str">
            <v>ТЕЦ-6 ВСЬОГО</v>
          </cell>
        </row>
        <row r="253">
          <cell r="C253" t="e">
            <v>#REF!</v>
          </cell>
          <cell r="I253" t="e">
            <v>#REF!</v>
          </cell>
          <cell r="J253" t="e">
            <v>#REF!</v>
          </cell>
          <cell r="M253" t="e">
            <v>#REF!</v>
          </cell>
          <cell r="P253" t="e">
            <v>#REF!</v>
          </cell>
          <cell r="S253">
            <v>0</v>
          </cell>
          <cell r="U253" t="e">
            <v>#REF!</v>
          </cell>
          <cell r="V253" t="e">
            <v>#REF!</v>
          </cell>
          <cell r="W253">
            <v>580</v>
          </cell>
          <cell r="X253">
            <v>580</v>
          </cell>
          <cell r="AA253">
            <v>2709.5690909090908</v>
          </cell>
        </row>
        <row r="254">
          <cell r="I254">
            <v>20</v>
          </cell>
          <cell r="J254">
            <v>152</v>
          </cell>
          <cell r="M254">
            <v>20</v>
          </cell>
          <cell r="P254">
            <v>10</v>
          </cell>
          <cell r="U254">
            <v>202</v>
          </cell>
          <cell r="V254">
            <v>202</v>
          </cell>
          <cell r="W254">
            <v>0</v>
          </cell>
          <cell r="X254">
            <v>0</v>
          </cell>
        </row>
        <row r="255">
          <cell r="C255" t="e">
            <v>#REF!</v>
          </cell>
          <cell r="I255" t="e">
            <v>#REF!</v>
          </cell>
          <cell r="J255" t="e">
            <v>#REF!</v>
          </cell>
          <cell r="M255" t="e">
            <v>#REF!</v>
          </cell>
          <cell r="P255" t="e">
            <v>#REF!</v>
          </cell>
          <cell r="Q255" t="str">
            <v>ТМ</v>
          </cell>
          <cell r="R255">
            <v>0</v>
          </cell>
          <cell r="S255">
            <v>0</v>
          </cell>
          <cell r="T255" t="str">
            <v>ВИРОБН</v>
          </cell>
          <cell r="U255" t="e">
            <v>#REF!</v>
          </cell>
          <cell r="V255" t="e">
            <v>#REF!</v>
          </cell>
          <cell r="W255" t="e">
            <v>#REF!</v>
          </cell>
          <cell r="X255" t="e">
            <v>#REF!</v>
          </cell>
          <cell r="Y255" t="str">
            <v>Е/Е</v>
          </cell>
          <cell r="Z255" t="str">
            <v xml:space="preserve"> Т/Е</v>
          </cell>
          <cell r="AA255">
            <v>2709.5690909090908</v>
          </cell>
        </row>
        <row r="256">
          <cell r="C256" t="e">
            <v>#REF!</v>
          </cell>
          <cell r="I256">
            <v>0</v>
          </cell>
          <cell r="J256">
            <v>0</v>
          </cell>
          <cell r="M256" t="e">
            <v>#REF!</v>
          </cell>
          <cell r="P256" t="e">
            <v>#REF!</v>
          </cell>
          <cell r="S256">
            <v>0</v>
          </cell>
          <cell r="T256">
            <v>1750.1999999999996</v>
          </cell>
          <cell r="U256" t="e">
            <v>#REF!</v>
          </cell>
          <cell r="V256" t="e">
            <v>#REF!</v>
          </cell>
          <cell r="W256" t="e">
            <v>#REF!</v>
          </cell>
          <cell r="X256" t="e">
            <v>#REF!</v>
          </cell>
          <cell r="AA256">
            <v>624</v>
          </cell>
        </row>
        <row r="257">
          <cell r="C257" t="e">
            <v>#REF!</v>
          </cell>
          <cell r="I257" t="e">
            <v>#REF!</v>
          </cell>
          <cell r="J257" t="e">
            <v>#REF!</v>
          </cell>
          <cell r="M257" t="e">
            <v>#REF!</v>
          </cell>
          <cell r="N257" t="e">
            <v>#REF!</v>
          </cell>
          <cell r="O257">
            <v>0</v>
          </cell>
          <cell r="P257" t="e">
            <v>#REF!</v>
          </cell>
          <cell r="Q257" t="e">
            <v>#REF!</v>
          </cell>
          <cell r="R257">
            <v>0</v>
          </cell>
          <cell r="S257">
            <v>0</v>
          </cell>
          <cell r="T257">
            <v>0</v>
          </cell>
          <cell r="U257" t="e">
            <v>#REF!</v>
          </cell>
          <cell r="V257" t="e">
            <v>#REF!</v>
          </cell>
          <cell r="W257">
            <v>0</v>
          </cell>
          <cell r="X257">
            <v>0</v>
          </cell>
          <cell r="Y257">
            <v>0</v>
          </cell>
          <cell r="Z257">
            <v>0</v>
          </cell>
          <cell r="AA257">
            <v>18</v>
          </cell>
        </row>
        <row r="258">
          <cell r="C258" t="e">
            <v>#REF!</v>
          </cell>
          <cell r="I258">
            <v>0</v>
          </cell>
          <cell r="J258">
            <v>0</v>
          </cell>
          <cell r="M258" t="e">
            <v>#REF!</v>
          </cell>
          <cell r="N258" t="e">
            <v>#REF!</v>
          </cell>
          <cell r="O258" t="e">
            <v>#REF!</v>
          </cell>
          <cell r="P258" t="e">
            <v>#REF!</v>
          </cell>
          <cell r="Q258" t="e">
            <v>#REF!</v>
          </cell>
          <cell r="R258" t="e">
            <v>#REF!</v>
          </cell>
          <cell r="S258">
            <v>0</v>
          </cell>
          <cell r="T258">
            <v>2221.1818606060606</v>
          </cell>
          <cell r="U258">
            <v>2612.759351515152</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t="e">
            <v>#REF!</v>
          </cell>
          <cell r="T259">
            <v>1413.9233333333332</v>
          </cell>
          <cell r="U259" t="e">
            <v>#REF!</v>
          </cell>
          <cell r="V259" t="e">
            <v>#REF!</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v>0</v>
          </cell>
          <cell r="U260" t="e">
            <v>#REF!</v>
          </cell>
          <cell r="V260" t="e">
            <v>#REF!</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cell r="V263">
            <v>0</v>
          </cell>
          <cell r="W263" t="e">
            <v>#REF!</v>
          </cell>
          <cell r="X263" t="e">
            <v>#REF!</v>
          </cell>
          <cell r="Y263">
            <v>0</v>
          </cell>
          <cell r="Z263">
            <v>0</v>
          </cell>
          <cell r="AA263">
            <v>0</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cell r="W264">
            <v>0</v>
          </cell>
          <cell r="X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66">
          <cell r="I266">
            <v>0</v>
          </cell>
          <cell r="P266">
            <v>0</v>
          </cell>
          <cell r="S266">
            <v>0</v>
          </cell>
          <cell r="V266">
            <v>0</v>
          </cell>
          <cell r="AA266">
            <v>0</v>
          </cell>
        </row>
        <row r="267">
          <cell r="J267">
            <v>413</v>
          </cell>
        </row>
        <row r="268">
          <cell r="P268">
            <v>3090</v>
          </cell>
          <cell r="S268">
            <v>0</v>
          </cell>
          <cell r="V268">
            <v>0</v>
          </cell>
          <cell r="AA268">
            <v>18</v>
          </cell>
        </row>
        <row r="269">
          <cell r="P269">
            <v>0</v>
          </cell>
          <cell r="Q269">
            <v>0</v>
          </cell>
          <cell r="R269">
            <v>0</v>
          </cell>
          <cell r="S269">
            <v>0</v>
          </cell>
          <cell r="T269">
            <v>0</v>
          </cell>
          <cell r="U269">
            <v>0</v>
          </cell>
          <cell r="V269">
            <v>2576.1318181818187</v>
          </cell>
          <cell r="W269">
            <v>0</v>
          </cell>
          <cell r="X269">
            <v>0</v>
          </cell>
          <cell r="Y269">
            <v>0</v>
          </cell>
          <cell r="Z269">
            <v>0</v>
          </cell>
          <cell r="AA269">
            <v>2727.5690909090908</v>
          </cell>
        </row>
        <row r="270">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row>
        <row r="271">
          <cell r="P271">
            <v>0</v>
          </cell>
          <cell r="S271">
            <v>0</v>
          </cell>
          <cell r="T271">
            <v>707.75479999999993</v>
          </cell>
          <cell r="U271">
            <v>735.76520000000005</v>
          </cell>
          <cell r="V271">
            <v>721.95</v>
          </cell>
          <cell r="W271">
            <v>213</v>
          </cell>
          <cell r="X271">
            <v>0</v>
          </cell>
          <cell r="AA271">
            <v>597.66</v>
          </cell>
        </row>
        <row r="272">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V274">
            <v>132</v>
          </cell>
          <cell r="X274">
            <v>640.75</v>
          </cell>
          <cell r="Y274">
            <v>274</v>
          </cell>
          <cell r="Z274">
            <v>96.386363636363626</v>
          </cell>
          <cell r="AA274">
            <v>100</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V277">
            <v>66</v>
          </cell>
          <cell r="X277">
            <v>115</v>
          </cell>
          <cell r="AA277">
            <v>50</v>
          </cell>
        </row>
        <row r="278">
          <cell r="N278" t="str">
            <v>Собівартість</v>
          </cell>
          <cell r="P278">
            <v>-8</v>
          </cell>
          <cell r="Q278">
            <v>0</v>
          </cell>
          <cell r="R278">
            <v>0</v>
          </cell>
          <cell r="S278">
            <v>84</v>
          </cell>
          <cell r="T278">
            <v>0</v>
          </cell>
          <cell r="U278">
            <v>0</v>
          </cell>
          <cell r="V278">
            <v>0</v>
          </cell>
          <cell r="W278">
            <v>0</v>
          </cell>
          <cell r="X278">
            <v>57</v>
          </cell>
          <cell r="Y278">
            <v>0</v>
          </cell>
          <cell r="Z278">
            <v>0</v>
          </cell>
          <cell r="AA278">
            <v>-300</v>
          </cell>
        </row>
        <row r="279">
          <cell r="P279">
            <v>-2.1590909090909096</v>
          </cell>
          <cell r="S279">
            <v>430</v>
          </cell>
          <cell r="V279">
            <v>0</v>
          </cell>
          <cell r="X279">
            <v>100</v>
          </cell>
          <cell r="AA279">
            <v>-300</v>
          </cell>
        </row>
        <row r="280">
          <cell r="P280">
            <v>145</v>
          </cell>
          <cell r="S280">
            <v>145</v>
          </cell>
          <cell r="V280">
            <v>0</v>
          </cell>
          <cell r="X280">
            <v>66</v>
          </cell>
          <cell r="AA280">
            <v>0</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P282">
            <v>0</v>
          </cell>
          <cell r="S282">
            <v>0</v>
          </cell>
          <cell r="X282">
            <v>0</v>
          </cell>
        </row>
        <row r="283">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row>
        <row r="285">
          <cell r="N285" t="str">
            <v>ФМЗ ( з відрахуван)</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7">
          <cell r="P287">
            <v>655</v>
          </cell>
          <cell r="Q287">
            <v>0</v>
          </cell>
          <cell r="R287">
            <v>0</v>
          </cell>
          <cell r="S287">
            <v>655</v>
          </cell>
          <cell r="T287">
            <v>0</v>
          </cell>
          <cell r="U287">
            <v>0</v>
          </cell>
          <cell r="V287">
            <v>545.18181818181824</v>
          </cell>
          <cell r="W287">
            <v>0</v>
          </cell>
          <cell r="X287">
            <v>0</v>
          </cell>
          <cell r="Y287">
            <v>0</v>
          </cell>
          <cell r="Z287">
            <v>0</v>
          </cell>
          <cell r="AA287">
            <v>1510.909090909091</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V289">
            <v>0</v>
          </cell>
          <cell r="X289">
            <v>-15</v>
          </cell>
          <cell r="AA289">
            <v>0</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V291">
            <v>11</v>
          </cell>
          <cell r="X291">
            <v>0</v>
          </cell>
          <cell r="AA291">
            <v>201</v>
          </cell>
        </row>
        <row r="292">
          <cell r="P292">
            <v>0</v>
          </cell>
          <cell r="S292">
            <v>0</v>
          </cell>
          <cell r="V292">
            <v>85</v>
          </cell>
          <cell r="X292">
            <v>0</v>
          </cell>
          <cell r="AA292">
            <v>84</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V295">
            <v>-129</v>
          </cell>
          <cell r="X295">
            <v>85</v>
          </cell>
          <cell r="AA295">
            <v>0</v>
          </cell>
        </row>
        <row r="296">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1">
          <cell r="P301">
            <v>0</v>
          </cell>
          <cell r="Q301">
            <v>0</v>
          </cell>
          <cell r="R301">
            <v>0</v>
          </cell>
          <cell r="S301">
            <v>0</v>
          </cell>
          <cell r="T301">
            <v>0</v>
          </cell>
          <cell r="U301">
            <v>0</v>
          </cell>
          <cell r="V301">
            <v>0</v>
          </cell>
          <cell r="W301">
            <v>0</v>
          </cell>
          <cell r="X301">
            <v>0</v>
          </cell>
          <cell r="Y301">
            <v>0</v>
          </cell>
          <cell r="Z301">
            <v>0</v>
          </cell>
          <cell r="AA301">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6">
          <cell r="P306">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cell r="S309">
            <v>0</v>
          </cell>
        </row>
        <row r="310">
          <cell r="S310">
            <v>0</v>
          </cell>
        </row>
        <row r="312">
          <cell r="S312">
            <v>0</v>
          </cell>
        </row>
        <row r="314">
          <cell r="S314">
            <v>0</v>
          </cell>
        </row>
        <row r="315">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5">
          <cell r="P325">
            <v>329</v>
          </cell>
          <cell r="S325">
            <v>570</v>
          </cell>
          <cell r="V325">
            <v>197</v>
          </cell>
          <cell r="AA325">
            <v>163</v>
          </cell>
        </row>
        <row r="328">
          <cell r="P328">
            <v>348</v>
          </cell>
          <cell r="S328">
            <v>517</v>
          </cell>
          <cell r="X328">
            <v>175</v>
          </cell>
        </row>
        <row r="348">
          <cell r="P348">
            <v>225</v>
          </cell>
          <cell r="S348">
            <v>296</v>
          </cell>
          <cell r="V348">
            <v>56</v>
          </cell>
          <cell r="AA348">
            <v>-78.090909090909093</v>
          </cell>
        </row>
        <row r="350">
          <cell r="P350">
            <v>0</v>
          </cell>
          <cell r="S350">
            <v>0</v>
          </cell>
          <cell r="V350">
            <v>0</v>
          </cell>
          <cell r="AA350">
            <v>0</v>
          </cell>
        </row>
        <row r="351">
          <cell r="P351">
            <v>225</v>
          </cell>
          <cell r="S351">
            <v>296</v>
          </cell>
          <cell r="X351">
            <v>56</v>
          </cell>
        </row>
        <row r="353">
          <cell r="P353">
            <v>0</v>
          </cell>
          <cell r="S353">
            <v>0</v>
          </cell>
          <cell r="X353">
            <v>0</v>
          </cell>
        </row>
        <row r="358">
          <cell r="P358">
            <v>0</v>
          </cell>
          <cell r="S358">
            <v>0</v>
          </cell>
          <cell r="T358">
            <v>162.88</v>
          </cell>
          <cell r="U358">
            <v>855.12</v>
          </cell>
          <cell r="V358">
            <v>471</v>
          </cell>
          <cell r="W358">
            <v>447</v>
          </cell>
          <cell r="X358">
            <v>104</v>
          </cell>
          <cell r="AA358">
            <v>273</v>
          </cell>
        </row>
        <row r="361">
          <cell r="P361">
            <v>0</v>
          </cell>
          <cell r="S361">
            <v>1018</v>
          </cell>
          <cell r="T361">
            <v>162.88</v>
          </cell>
          <cell r="U361">
            <v>855.12</v>
          </cell>
          <cell r="X361">
            <v>466</v>
          </cell>
          <cell r="Y361">
            <v>407</v>
          </cell>
          <cell r="Z361">
            <v>144</v>
          </cell>
        </row>
        <row r="381">
          <cell r="P381" t="str">
            <v>лютий</v>
          </cell>
          <cell r="V381" t="str">
            <v>лютий</v>
          </cell>
          <cell r="AA381" t="str">
            <v>лютий</v>
          </cell>
        </row>
        <row r="382">
          <cell r="P382" t="str">
            <v>ККМ</v>
          </cell>
          <cell r="V382" t="str">
            <v>ТЕЦ5</v>
          </cell>
          <cell r="AA382" t="str">
            <v>ТЕЦ6</v>
          </cell>
        </row>
        <row r="383">
          <cell r="P383" t="str">
            <v>ПЛАН</v>
          </cell>
          <cell r="V383" t="str">
            <v>ПЛАН</v>
          </cell>
          <cell r="AA383" t="str">
            <v>ПЛАН</v>
          </cell>
        </row>
        <row r="384">
          <cell r="P384" t="str">
            <v>лютий</v>
          </cell>
          <cell r="S384">
            <v>14.333333333333332</v>
          </cell>
          <cell r="V384">
            <v>182</v>
          </cell>
          <cell r="W384">
            <v>148</v>
          </cell>
          <cell r="X384" t="str">
            <v>лютий</v>
          </cell>
          <cell r="AA384">
            <v>323.66666666666674</v>
          </cell>
        </row>
        <row r="385">
          <cell r="P385" t="str">
            <v>ККМ</v>
          </cell>
          <cell r="V385">
            <v>0</v>
          </cell>
          <cell r="W385">
            <v>0</v>
          </cell>
          <cell r="X385" t="str">
            <v>ТЕЦ5</v>
          </cell>
          <cell r="AA385">
            <v>3.6666666666666665</v>
          </cell>
        </row>
        <row r="386">
          <cell r="P386" t="str">
            <v>ПЛАН</v>
          </cell>
          <cell r="V386">
            <v>146.66666666666666</v>
          </cell>
          <cell r="W386">
            <v>119</v>
          </cell>
          <cell r="X386" t="str">
            <v>ПЛАН</v>
          </cell>
          <cell r="AA386">
            <v>280.66666666666669</v>
          </cell>
        </row>
        <row r="387">
          <cell r="P387">
            <v>14.333333333333332</v>
          </cell>
          <cell r="S387">
            <v>14.333333333333332</v>
          </cell>
          <cell r="V387">
            <v>0</v>
          </cell>
          <cell r="W387">
            <v>0</v>
          </cell>
          <cell r="X387">
            <v>182</v>
          </cell>
          <cell r="Y387">
            <v>134</v>
          </cell>
          <cell r="Z387">
            <v>134</v>
          </cell>
          <cell r="AA387">
            <v>25</v>
          </cell>
        </row>
        <row r="388">
          <cell r="P388">
            <v>0</v>
          </cell>
          <cell r="V388">
            <v>25.333333333333332</v>
          </cell>
          <cell r="W388">
            <v>21</v>
          </cell>
          <cell r="X388">
            <v>0</v>
          </cell>
          <cell r="Y388">
            <v>0</v>
          </cell>
          <cell r="AA388">
            <v>0.66666666666666663</v>
          </cell>
        </row>
        <row r="389">
          <cell r="P389">
            <v>0.66666666666666663</v>
          </cell>
          <cell r="V389">
            <v>0</v>
          </cell>
          <cell r="W389">
            <v>0</v>
          </cell>
          <cell r="X389">
            <v>146.66666666666666</v>
          </cell>
          <cell r="Y389">
            <v>108</v>
          </cell>
          <cell r="AA389">
            <v>0</v>
          </cell>
        </row>
        <row r="390">
          <cell r="P390">
            <v>2</v>
          </cell>
          <cell r="V390">
            <v>0</v>
          </cell>
          <cell r="W390">
            <v>0</v>
          </cell>
          <cell r="X390">
            <v>0</v>
          </cell>
          <cell r="Y390">
            <v>0</v>
          </cell>
          <cell r="AA390">
            <v>0</v>
          </cell>
        </row>
        <row r="391">
          <cell r="P391">
            <v>0</v>
          </cell>
          <cell r="V391">
            <v>0</v>
          </cell>
          <cell r="W391">
            <v>0</v>
          </cell>
          <cell r="X391">
            <v>25.333333333333332</v>
          </cell>
          <cell r="Y391">
            <v>19</v>
          </cell>
          <cell r="AA391">
            <v>0</v>
          </cell>
        </row>
        <row r="392">
          <cell r="P392">
            <v>0</v>
          </cell>
          <cell r="V392">
            <v>0</v>
          </cell>
          <cell r="W392">
            <v>0</v>
          </cell>
          <cell r="X392">
            <v>0</v>
          </cell>
          <cell r="Y392">
            <v>0</v>
          </cell>
          <cell r="AA392">
            <v>0</v>
          </cell>
        </row>
        <row r="393">
          <cell r="P393">
            <v>0</v>
          </cell>
          <cell r="V393">
            <v>0</v>
          </cell>
          <cell r="W393">
            <v>0</v>
          </cell>
          <cell r="X393">
            <v>0</v>
          </cell>
          <cell r="Y393">
            <v>0</v>
          </cell>
          <cell r="AA393">
            <v>0</v>
          </cell>
        </row>
        <row r="394">
          <cell r="P394">
            <v>5.333333333333333</v>
          </cell>
          <cell r="V394">
            <v>10</v>
          </cell>
          <cell r="W394">
            <v>8</v>
          </cell>
          <cell r="X394">
            <v>0</v>
          </cell>
          <cell r="Y394">
            <v>0</v>
          </cell>
          <cell r="AA394">
            <v>13.666666666666666</v>
          </cell>
        </row>
        <row r="395">
          <cell r="P395">
            <v>0</v>
          </cell>
          <cell r="V395">
            <v>0</v>
          </cell>
          <cell r="W395">
            <v>0</v>
          </cell>
          <cell r="X395">
            <v>0</v>
          </cell>
          <cell r="Y395">
            <v>0</v>
          </cell>
          <cell r="AA395">
            <v>0</v>
          </cell>
        </row>
        <row r="396">
          <cell r="P396">
            <v>4.333333333333333</v>
          </cell>
          <cell r="V396">
            <v>522.33333333333337</v>
          </cell>
          <cell r="W396">
            <v>424</v>
          </cell>
          <cell r="X396">
            <v>0</v>
          </cell>
          <cell r="Y396">
            <v>0</v>
          </cell>
          <cell r="AA396">
            <v>43</v>
          </cell>
        </row>
        <row r="397">
          <cell r="P397">
            <v>2</v>
          </cell>
          <cell r="V397">
            <v>0</v>
          </cell>
          <cell r="W397">
            <v>0</v>
          </cell>
          <cell r="X397">
            <v>10</v>
          </cell>
          <cell r="Y397">
            <v>7</v>
          </cell>
          <cell r="AA397">
            <v>0</v>
          </cell>
        </row>
        <row r="398">
          <cell r="P398">
            <v>0</v>
          </cell>
          <cell r="V398">
            <v>480.66666666666669</v>
          </cell>
          <cell r="W398">
            <v>390</v>
          </cell>
          <cell r="X398">
            <v>0</v>
          </cell>
          <cell r="Y398">
            <v>0</v>
          </cell>
          <cell r="AA398">
            <v>11</v>
          </cell>
        </row>
        <row r="399">
          <cell r="P399">
            <v>20.5</v>
          </cell>
          <cell r="V399">
            <v>0</v>
          </cell>
          <cell r="W399">
            <v>0</v>
          </cell>
          <cell r="X399">
            <v>522.33333333333337</v>
          </cell>
          <cell r="Y399">
            <v>386</v>
          </cell>
          <cell r="AA399">
            <v>0</v>
          </cell>
        </row>
        <row r="400">
          <cell r="P400">
            <v>0</v>
          </cell>
          <cell r="V400">
            <v>41.666666666666664</v>
          </cell>
          <cell r="W400">
            <v>34</v>
          </cell>
          <cell r="X400">
            <v>0</v>
          </cell>
          <cell r="Y400">
            <v>0</v>
          </cell>
          <cell r="AA400">
            <v>32</v>
          </cell>
        </row>
        <row r="401">
          <cell r="P401">
            <v>0</v>
          </cell>
          <cell r="V401">
            <v>0</v>
          </cell>
          <cell r="W401">
            <v>0</v>
          </cell>
          <cell r="X401">
            <v>480.66666666666669</v>
          </cell>
          <cell r="Y401">
            <v>355</v>
          </cell>
          <cell r="AA401">
            <v>0</v>
          </cell>
        </row>
        <row r="402">
          <cell r="P402">
            <v>0</v>
          </cell>
          <cell r="V402">
            <v>0</v>
          </cell>
          <cell r="W402">
            <v>0</v>
          </cell>
          <cell r="X402">
            <v>0</v>
          </cell>
          <cell r="Y402">
            <v>0</v>
          </cell>
          <cell r="AA402">
            <v>0</v>
          </cell>
        </row>
        <row r="403">
          <cell r="P403">
            <v>15.833333333333334</v>
          </cell>
          <cell r="V403">
            <v>0</v>
          </cell>
          <cell r="W403">
            <v>0</v>
          </cell>
          <cell r="X403">
            <v>41.666666666666664</v>
          </cell>
          <cell r="Y403">
            <v>31</v>
          </cell>
          <cell r="AA403">
            <v>0</v>
          </cell>
        </row>
        <row r="404">
          <cell r="P404">
            <v>4.666666666666667</v>
          </cell>
          <cell r="V404">
            <v>0</v>
          </cell>
          <cell r="W404">
            <v>0</v>
          </cell>
          <cell r="X404">
            <v>0</v>
          </cell>
          <cell r="Y404">
            <v>0</v>
          </cell>
          <cell r="AA404">
            <v>0</v>
          </cell>
        </row>
        <row r="405">
          <cell r="P405">
            <v>0</v>
          </cell>
          <cell r="V405">
            <v>0</v>
          </cell>
          <cell r="W405">
            <v>0</v>
          </cell>
          <cell r="X405">
            <v>0</v>
          </cell>
          <cell r="Y405">
            <v>0</v>
          </cell>
          <cell r="AA405">
            <v>0</v>
          </cell>
        </row>
        <row r="406">
          <cell r="P406">
            <v>39</v>
          </cell>
          <cell r="V406">
            <v>0</v>
          </cell>
          <cell r="W406">
            <v>0</v>
          </cell>
          <cell r="X406">
            <v>0</v>
          </cell>
          <cell r="Y406">
            <v>0</v>
          </cell>
          <cell r="AA406">
            <v>0</v>
          </cell>
        </row>
        <row r="407">
          <cell r="P407">
            <v>3.3333333333333335</v>
          </cell>
          <cell r="S407">
            <v>50.166666666666671</v>
          </cell>
          <cell r="V407">
            <v>37.833333333333343</v>
          </cell>
          <cell r="W407">
            <v>31</v>
          </cell>
          <cell r="X407">
            <v>0</v>
          </cell>
          <cell r="Y407">
            <v>0</v>
          </cell>
          <cell r="AA407">
            <v>26.000000000000004</v>
          </cell>
        </row>
        <row r="408">
          <cell r="P408">
            <v>35.666666666666664</v>
          </cell>
          <cell r="V408">
            <v>0</v>
          </cell>
          <cell r="W408">
            <v>0</v>
          </cell>
          <cell r="X408">
            <v>0</v>
          </cell>
          <cell r="Y408">
            <v>0</v>
          </cell>
          <cell r="AA408">
            <v>0</v>
          </cell>
        </row>
        <row r="409">
          <cell r="P409">
            <v>0</v>
          </cell>
          <cell r="V409">
            <v>0</v>
          </cell>
          <cell r="W409">
            <v>0</v>
          </cell>
          <cell r="X409">
            <v>0</v>
          </cell>
          <cell r="Y409">
            <v>0</v>
          </cell>
          <cell r="AA409">
            <v>0</v>
          </cell>
        </row>
        <row r="410">
          <cell r="P410">
            <v>50.166666666666671</v>
          </cell>
          <cell r="S410">
            <v>50.166666666666671</v>
          </cell>
          <cell r="V410">
            <v>0</v>
          </cell>
          <cell r="W410">
            <v>0</v>
          </cell>
          <cell r="X410">
            <v>37.833333333333343</v>
          </cell>
          <cell r="Y410">
            <v>28</v>
          </cell>
          <cell r="AA410">
            <v>0</v>
          </cell>
        </row>
        <row r="411">
          <cell r="P411">
            <v>0</v>
          </cell>
          <cell r="V411">
            <v>0</v>
          </cell>
          <cell r="W411">
            <v>0</v>
          </cell>
          <cell r="X411">
            <v>0</v>
          </cell>
          <cell r="Y411">
            <v>0</v>
          </cell>
          <cell r="AA411">
            <v>0</v>
          </cell>
        </row>
        <row r="412">
          <cell r="P412">
            <v>0</v>
          </cell>
          <cell r="V412">
            <v>0</v>
          </cell>
          <cell r="W412">
            <v>0</v>
          </cell>
          <cell r="X412">
            <v>0</v>
          </cell>
          <cell r="Y412">
            <v>0</v>
          </cell>
          <cell r="AA412">
            <v>0</v>
          </cell>
        </row>
        <row r="413">
          <cell r="P413">
            <v>0</v>
          </cell>
          <cell r="V413">
            <v>3</v>
          </cell>
          <cell r="W413">
            <v>2</v>
          </cell>
          <cell r="X413">
            <v>0</v>
          </cell>
          <cell r="Y413">
            <v>0</v>
          </cell>
          <cell r="AA413">
            <v>3</v>
          </cell>
        </row>
        <row r="414">
          <cell r="P414">
            <v>12.333333333333334</v>
          </cell>
          <cell r="V414">
            <v>0</v>
          </cell>
          <cell r="W414">
            <v>0</v>
          </cell>
          <cell r="X414">
            <v>0</v>
          </cell>
          <cell r="Y414">
            <v>0</v>
          </cell>
          <cell r="AA414">
            <v>0</v>
          </cell>
        </row>
        <row r="415">
          <cell r="P415">
            <v>0</v>
          </cell>
          <cell r="V415">
            <v>0</v>
          </cell>
          <cell r="W415">
            <v>0</v>
          </cell>
          <cell r="X415">
            <v>0</v>
          </cell>
          <cell r="Y415">
            <v>0</v>
          </cell>
          <cell r="AA415">
            <v>0</v>
          </cell>
        </row>
        <row r="416">
          <cell r="P416">
            <v>5</v>
          </cell>
          <cell r="V416">
            <v>4.5</v>
          </cell>
          <cell r="W416">
            <v>4</v>
          </cell>
          <cell r="X416">
            <v>3</v>
          </cell>
          <cell r="Y416">
            <v>2</v>
          </cell>
          <cell r="AA416">
            <v>1.3333333333333333</v>
          </cell>
        </row>
        <row r="417">
          <cell r="P417">
            <v>0</v>
          </cell>
          <cell r="V417">
            <v>0</v>
          </cell>
          <cell r="W417">
            <v>0</v>
          </cell>
          <cell r="X417">
            <v>0</v>
          </cell>
          <cell r="Y417">
            <v>0</v>
          </cell>
          <cell r="AA417">
            <v>1.6666666666666667</v>
          </cell>
        </row>
        <row r="418">
          <cell r="P418">
            <v>0</v>
          </cell>
          <cell r="V418">
            <v>0</v>
          </cell>
          <cell r="W418">
            <v>0</v>
          </cell>
          <cell r="X418">
            <v>0</v>
          </cell>
          <cell r="Y418">
            <v>0</v>
          </cell>
          <cell r="AA418">
            <v>0</v>
          </cell>
        </row>
        <row r="419">
          <cell r="P419">
            <v>18.5</v>
          </cell>
          <cell r="V419">
            <v>10</v>
          </cell>
          <cell r="W419">
            <v>8</v>
          </cell>
          <cell r="X419">
            <v>4.5</v>
          </cell>
          <cell r="Y419">
            <v>3</v>
          </cell>
          <cell r="AA419">
            <v>7.666666666666667</v>
          </cell>
        </row>
        <row r="420">
          <cell r="P420">
            <v>1.3333333333333333</v>
          </cell>
          <cell r="V420">
            <v>1.3333333333333333</v>
          </cell>
          <cell r="W420">
            <v>1</v>
          </cell>
          <cell r="X420">
            <v>0</v>
          </cell>
          <cell r="Y420">
            <v>0</v>
          </cell>
          <cell r="AA420">
            <v>1</v>
          </cell>
        </row>
        <row r="421">
          <cell r="P421">
            <v>0</v>
          </cell>
          <cell r="V421">
            <v>1</v>
          </cell>
          <cell r="W421">
            <v>1</v>
          </cell>
          <cell r="X421">
            <v>0</v>
          </cell>
          <cell r="Y421">
            <v>0</v>
          </cell>
          <cell r="AA421">
            <v>0.66666666666666663</v>
          </cell>
        </row>
        <row r="422">
          <cell r="P422">
            <v>0</v>
          </cell>
          <cell r="V422">
            <v>6</v>
          </cell>
          <cell r="W422">
            <v>5</v>
          </cell>
          <cell r="X422">
            <v>10</v>
          </cell>
          <cell r="Y422">
            <v>7</v>
          </cell>
          <cell r="AA422">
            <v>5</v>
          </cell>
        </row>
        <row r="423">
          <cell r="P423">
            <v>2</v>
          </cell>
          <cell r="V423">
            <v>0</v>
          </cell>
          <cell r="W423">
            <v>0</v>
          </cell>
          <cell r="X423">
            <v>1.3333333333333333</v>
          </cell>
          <cell r="Y423">
            <v>1</v>
          </cell>
          <cell r="AA423">
            <v>0</v>
          </cell>
        </row>
        <row r="424">
          <cell r="P424">
            <v>0.33333333333333331</v>
          </cell>
          <cell r="V424">
            <v>0</v>
          </cell>
          <cell r="W424">
            <v>0</v>
          </cell>
          <cell r="X424">
            <v>1</v>
          </cell>
          <cell r="Y424">
            <v>1</v>
          </cell>
          <cell r="AA424">
            <v>0</v>
          </cell>
        </row>
        <row r="425">
          <cell r="P425">
            <v>2.3333333333333335</v>
          </cell>
          <cell r="V425">
            <v>0</v>
          </cell>
          <cell r="W425">
            <v>0</v>
          </cell>
          <cell r="X425">
            <v>6</v>
          </cell>
          <cell r="Y425">
            <v>4</v>
          </cell>
          <cell r="AA425">
            <v>0</v>
          </cell>
        </row>
        <row r="426">
          <cell r="P426">
            <v>0</v>
          </cell>
          <cell r="V426">
            <v>0</v>
          </cell>
          <cell r="W426">
            <v>0</v>
          </cell>
          <cell r="X426">
            <v>0</v>
          </cell>
          <cell r="Y426">
            <v>0</v>
          </cell>
          <cell r="AA426">
            <v>0</v>
          </cell>
        </row>
        <row r="427">
          <cell r="P427">
            <v>0</v>
          </cell>
          <cell r="V427">
            <v>0.66666666666666663</v>
          </cell>
          <cell r="W427">
            <v>1</v>
          </cell>
          <cell r="X427">
            <v>0</v>
          </cell>
          <cell r="Y427">
            <v>0</v>
          </cell>
          <cell r="AA427">
            <v>0.66666666666666663</v>
          </cell>
        </row>
        <row r="428">
          <cell r="P428">
            <v>1</v>
          </cell>
          <cell r="V428">
            <v>0.66666666666666663</v>
          </cell>
          <cell r="W428">
            <v>1</v>
          </cell>
          <cell r="X428">
            <v>0</v>
          </cell>
          <cell r="Y428">
            <v>0</v>
          </cell>
          <cell r="AA428">
            <v>0.66666666666666663</v>
          </cell>
        </row>
        <row r="429">
          <cell r="P429">
            <v>0</v>
          </cell>
          <cell r="V429">
            <v>3</v>
          </cell>
          <cell r="W429">
            <v>2</v>
          </cell>
          <cell r="X429">
            <v>0</v>
          </cell>
          <cell r="Y429">
            <v>0</v>
          </cell>
          <cell r="AA429">
            <v>2</v>
          </cell>
        </row>
        <row r="430">
          <cell r="P430">
            <v>0.66666666666666663</v>
          </cell>
          <cell r="V430">
            <v>0</v>
          </cell>
          <cell r="W430">
            <v>0</v>
          </cell>
          <cell r="X430">
            <v>0.66666666666666663</v>
          </cell>
          <cell r="Y430">
            <v>0</v>
          </cell>
          <cell r="AA430">
            <v>0</v>
          </cell>
        </row>
        <row r="431">
          <cell r="P431">
            <v>0.66666666666666663</v>
          </cell>
          <cell r="V431">
            <v>0</v>
          </cell>
          <cell r="W431">
            <v>0</v>
          </cell>
          <cell r="X431">
            <v>0.66666666666666663</v>
          </cell>
          <cell r="Y431">
            <v>0</v>
          </cell>
          <cell r="AA431">
            <v>0</v>
          </cell>
        </row>
        <row r="432">
          <cell r="P432">
            <v>4.666666666666667</v>
          </cell>
          <cell r="V432">
            <v>0</v>
          </cell>
          <cell r="W432">
            <v>0</v>
          </cell>
          <cell r="X432">
            <v>3</v>
          </cell>
          <cell r="Y432">
            <v>2</v>
          </cell>
          <cell r="AA432">
            <v>0</v>
          </cell>
        </row>
        <row r="433">
          <cell r="P433">
            <v>0</v>
          </cell>
          <cell r="V433">
            <v>0</v>
          </cell>
          <cell r="W433">
            <v>0</v>
          </cell>
          <cell r="X433">
            <v>0</v>
          </cell>
          <cell r="Y433">
            <v>0</v>
          </cell>
          <cell r="AA433">
            <v>0</v>
          </cell>
        </row>
        <row r="434">
          <cell r="P434">
            <v>0</v>
          </cell>
          <cell r="V434">
            <v>0</v>
          </cell>
          <cell r="W434">
            <v>0</v>
          </cell>
          <cell r="X434">
            <v>0</v>
          </cell>
          <cell r="Y434">
            <v>0</v>
          </cell>
          <cell r="AA434">
            <v>0</v>
          </cell>
        </row>
        <row r="435">
          <cell r="P435">
            <v>0</v>
          </cell>
          <cell r="V435">
            <v>4</v>
          </cell>
          <cell r="W435">
            <v>3</v>
          </cell>
          <cell r="X435">
            <v>0</v>
          </cell>
          <cell r="Y435">
            <v>0</v>
          </cell>
          <cell r="AA435">
            <v>2</v>
          </cell>
        </row>
        <row r="436">
          <cell r="P436">
            <v>0</v>
          </cell>
          <cell r="V436">
            <v>0</v>
          </cell>
          <cell r="W436">
            <v>0</v>
          </cell>
          <cell r="X436">
            <v>0</v>
          </cell>
          <cell r="Y436">
            <v>0</v>
          </cell>
          <cell r="AA436">
            <v>0</v>
          </cell>
        </row>
        <row r="437">
          <cell r="P437">
            <v>0</v>
          </cell>
          <cell r="V437">
            <v>3.3333333333333335</v>
          </cell>
          <cell r="W437">
            <v>3</v>
          </cell>
          <cell r="X437">
            <v>0</v>
          </cell>
          <cell r="Y437">
            <v>0</v>
          </cell>
          <cell r="AA437">
            <v>0</v>
          </cell>
        </row>
        <row r="438">
          <cell r="P438">
            <v>1</v>
          </cell>
          <cell r="V438">
            <v>0.33333333333333331</v>
          </cell>
          <cell r="W438">
            <v>0</v>
          </cell>
          <cell r="X438">
            <v>4</v>
          </cell>
          <cell r="Y438">
            <v>3</v>
          </cell>
          <cell r="AA438">
            <v>0.33333333333333331</v>
          </cell>
        </row>
        <row r="439">
          <cell r="P439">
            <v>0</v>
          </cell>
          <cell r="V439">
            <v>0</v>
          </cell>
          <cell r="W439">
            <v>0</v>
          </cell>
          <cell r="X439">
            <v>0</v>
          </cell>
          <cell r="Y439">
            <v>0</v>
          </cell>
          <cell r="AA439">
            <v>0</v>
          </cell>
        </row>
        <row r="440">
          <cell r="P440">
            <v>0</v>
          </cell>
          <cell r="V440">
            <v>0</v>
          </cell>
          <cell r="W440">
            <v>0</v>
          </cell>
          <cell r="X440">
            <v>3.3333333333333335</v>
          </cell>
          <cell r="Y440">
            <v>2</v>
          </cell>
          <cell r="AA440">
            <v>0</v>
          </cell>
        </row>
        <row r="441">
          <cell r="P441">
            <v>0.33333333333333331</v>
          </cell>
          <cell r="V441">
            <v>0</v>
          </cell>
          <cell r="W441">
            <v>0</v>
          </cell>
          <cell r="X441">
            <v>0.33333333333333331</v>
          </cell>
          <cell r="Y441">
            <v>0</v>
          </cell>
          <cell r="AA441">
            <v>0</v>
          </cell>
        </row>
        <row r="442">
          <cell r="P442">
            <v>0</v>
          </cell>
          <cell r="V442">
            <v>0</v>
          </cell>
          <cell r="W442">
            <v>0</v>
          </cell>
          <cell r="X442">
            <v>0</v>
          </cell>
          <cell r="Y442">
            <v>0</v>
          </cell>
          <cell r="AA442">
            <v>0</v>
          </cell>
        </row>
        <row r="443">
          <cell r="P443">
            <v>0</v>
          </cell>
          <cell r="V443">
            <v>0</v>
          </cell>
          <cell r="W443">
            <v>0</v>
          </cell>
          <cell r="X443">
            <v>0</v>
          </cell>
          <cell r="Y443">
            <v>0</v>
          </cell>
          <cell r="AA443">
            <v>0</v>
          </cell>
        </row>
        <row r="444">
          <cell r="P444">
            <v>0</v>
          </cell>
          <cell r="V444">
            <v>0</v>
          </cell>
          <cell r="W444">
            <v>0</v>
          </cell>
          <cell r="X444">
            <v>0</v>
          </cell>
          <cell r="Y444">
            <v>0</v>
          </cell>
          <cell r="AA444">
            <v>0</v>
          </cell>
        </row>
        <row r="445">
          <cell r="P445">
            <v>0</v>
          </cell>
          <cell r="V445">
            <v>0</v>
          </cell>
          <cell r="W445">
            <v>0</v>
          </cell>
          <cell r="X445">
            <v>0</v>
          </cell>
          <cell r="Y445">
            <v>0</v>
          </cell>
          <cell r="AA445">
            <v>0</v>
          </cell>
        </row>
        <row r="446">
          <cell r="P446">
            <v>0</v>
          </cell>
          <cell r="V446">
            <v>0</v>
          </cell>
          <cell r="W446">
            <v>0</v>
          </cell>
          <cell r="X446">
            <v>0</v>
          </cell>
          <cell r="Y446">
            <v>0</v>
          </cell>
          <cell r="AA446">
            <v>0</v>
          </cell>
        </row>
        <row r="447">
          <cell r="P447">
            <v>0</v>
          </cell>
          <cell r="X447">
            <v>0</v>
          </cell>
          <cell r="Y447">
            <v>0</v>
          </cell>
        </row>
        <row r="448">
          <cell r="P448">
            <v>0</v>
          </cell>
          <cell r="X448">
            <v>0</v>
          </cell>
          <cell r="Y448">
            <v>0</v>
          </cell>
        </row>
        <row r="449">
          <cell r="P449">
            <v>0</v>
          </cell>
          <cell r="X449">
            <v>0</v>
          </cell>
          <cell r="Y449">
            <v>0</v>
          </cell>
        </row>
      </sheetData>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v>0</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v>0</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v>0</v>
          </cell>
          <cell r="T180">
            <v>0</v>
          </cell>
          <cell r="U180">
            <v>8.5</v>
          </cell>
          <cell r="V180" t="e">
            <v>#REF!</v>
          </cell>
          <cell r="W180">
            <v>0</v>
          </cell>
          <cell r="X180">
            <v>121.7</v>
          </cell>
          <cell r="Y180">
            <v>121.7</v>
          </cell>
          <cell r="Z180">
            <v>103.9</v>
          </cell>
          <cell r="AA180">
            <v>0</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v>0</v>
          </cell>
          <cell r="T187">
            <v>0</v>
          </cell>
          <cell r="U187">
            <v>20620</v>
          </cell>
          <cell r="V187">
            <v>12849</v>
          </cell>
          <cell r="W187">
            <v>209.13</v>
          </cell>
          <cell r="X187">
            <v>216.06</v>
          </cell>
          <cell r="Y187">
            <v>205.24</v>
          </cell>
          <cell r="Z187">
            <v>130.99</v>
          </cell>
          <cell r="AA187">
            <v>130.99</v>
          </cell>
          <cell r="AB187">
            <v>130.99</v>
          </cell>
          <cell r="AC187">
            <v>0</v>
          </cell>
        </row>
        <row r="188">
          <cell r="J188">
            <v>122.35</v>
          </cell>
          <cell r="M188">
            <v>135.26</v>
          </cell>
          <cell r="N188">
            <v>135.26</v>
          </cell>
          <cell r="O188">
            <v>135.25</v>
          </cell>
          <cell r="P188">
            <v>134.22999999999999</v>
          </cell>
          <cell r="Q188">
            <v>134.22</v>
          </cell>
          <cell r="R188">
            <v>134.24</v>
          </cell>
          <cell r="S188">
            <v>0</v>
          </cell>
          <cell r="T188">
            <v>0</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ГОЛОВА ПРАЛІННЯ  КЕ</v>
          </cell>
          <cell r="T32" t="str">
            <v>І.В.ПЛАЧКОВ</v>
          </cell>
          <cell r="V32">
            <v>391</v>
          </cell>
        </row>
        <row r="33">
          <cell r="N33">
            <v>130.30000000000001</v>
          </cell>
          <cell r="P33">
            <v>25148</v>
          </cell>
          <cell r="Q33">
            <v>233.6</v>
          </cell>
          <cell r="V33">
            <v>363.9</v>
          </cell>
          <cell r="W33" t="str">
            <v xml:space="preserve">                      ПЛАЧКОВ І.В.</v>
          </cell>
          <cell r="AC33">
            <v>14429</v>
          </cell>
          <cell r="AF33">
            <v>31349</v>
          </cell>
        </row>
        <row r="34">
          <cell r="Q34" t="str">
            <v>КТМ</v>
          </cell>
          <cell r="V34" t="str">
            <v xml:space="preserve">ТЕЦ-5 </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v>0</v>
          </cell>
          <cell r="Q44" t="e">
            <v>#REF!</v>
          </cell>
          <cell r="R44" t="e">
            <v>#REF!</v>
          </cell>
          <cell r="T44">
            <v>16</v>
          </cell>
          <cell r="U44" t="e">
            <v>#REF!</v>
          </cell>
          <cell r="V44">
            <v>0</v>
          </cell>
          <cell r="W44" t="e">
            <v>#REF!</v>
          </cell>
          <cell r="X44">
            <v>480.7</v>
          </cell>
          <cell r="Y44">
            <v>0</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80</v>
          </cell>
          <cell r="M47" t="e">
            <v>#REF!</v>
          </cell>
          <cell r="N47" t="e">
            <v>#REF!</v>
          </cell>
          <cell r="O47">
            <v>160</v>
          </cell>
          <cell r="P47" t="e">
            <v>#REF!</v>
          </cell>
          <cell r="Q47" t="e">
            <v>#REF!</v>
          </cell>
          <cell r="R47">
            <v>145</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v>3631.1559999999999</v>
          </cell>
          <cell r="Q48" t="e">
            <v>#REF!</v>
          </cell>
          <cell r="R48" t="e">
            <v>#REF!</v>
          </cell>
          <cell r="S48">
            <v>9526.8578787878778</v>
          </cell>
          <cell r="T48">
            <v>2010.6708606060602</v>
          </cell>
          <cell r="U48">
            <v>2621.0370181818184</v>
          </cell>
          <cell r="V48" t="e">
            <v>#REF!</v>
          </cell>
          <cell r="W48">
            <v>0</v>
          </cell>
          <cell r="X48">
            <v>2672.4863636363625</v>
          </cell>
          <cell r="Y48" t="e">
            <v>#REF!</v>
          </cell>
          <cell r="Z48" t="e">
            <v>#REF!</v>
          </cell>
          <cell r="AA48" t="e">
            <v>#REF!</v>
          </cell>
          <cell r="AC48">
            <v>1389.1963636363635</v>
          </cell>
          <cell r="AF48">
            <v>4185.9539393939394</v>
          </cell>
        </row>
        <row r="49">
          <cell r="C49" t="e">
            <v>#REF!</v>
          </cell>
          <cell r="D49" t="e">
            <v>#REF!</v>
          </cell>
          <cell r="E49" t="e">
            <v>#REF!</v>
          </cell>
          <cell r="I49" t="e">
            <v>#REF!</v>
          </cell>
          <cell r="J49">
            <v>80</v>
          </cell>
          <cell r="K49" t="e">
            <v>#REF!</v>
          </cell>
          <cell r="L49" t="e">
            <v>#REF!</v>
          </cell>
          <cell r="M49" t="e">
            <v>#REF!</v>
          </cell>
          <cell r="N49" t="e">
            <v>#REF!</v>
          </cell>
          <cell r="O49">
            <v>160</v>
          </cell>
          <cell r="P49">
            <v>0.8</v>
          </cell>
          <cell r="Q49" t="e">
            <v>#REF!</v>
          </cell>
          <cell r="R49">
            <v>145</v>
          </cell>
          <cell r="S49">
            <v>0.8</v>
          </cell>
          <cell r="T49">
            <v>112</v>
          </cell>
          <cell r="U49">
            <v>28</v>
          </cell>
          <cell r="V49">
            <v>84</v>
          </cell>
          <cell r="W49">
            <v>285</v>
          </cell>
          <cell r="X49">
            <v>0.8</v>
          </cell>
          <cell r="Y49" t="e">
            <v>#REF!</v>
          </cell>
          <cell r="Z49" t="e">
            <v>#REF!</v>
          </cell>
          <cell r="AA49" t="e">
            <v>#REF!</v>
          </cell>
          <cell r="AB49" t="e">
            <v>#REF!</v>
          </cell>
          <cell r="AC49">
            <v>0.8</v>
          </cell>
          <cell r="AF49">
            <v>0.8</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S51">
            <v>760.26666666666688</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K52" t="e">
            <v>#REF!</v>
          </cell>
          <cell r="L52" t="e">
            <v>#REF!</v>
          </cell>
          <cell r="M52">
            <v>3</v>
          </cell>
          <cell r="N52">
            <v>2</v>
          </cell>
          <cell r="O52">
            <v>1</v>
          </cell>
          <cell r="P52">
            <v>6</v>
          </cell>
          <cell r="Q52">
            <v>4</v>
          </cell>
          <cell r="R52">
            <v>2</v>
          </cell>
          <cell r="S52">
            <v>603</v>
          </cell>
          <cell r="U52">
            <v>331</v>
          </cell>
          <cell r="V52">
            <v>0</v>
          </cell>
          <cell r="W52">
            <v>200</v>
          </cell>
          <cell r="X52">
            <v>115</v>
          </cell>
          <cell r="Y52">
            <v>81</v>
          </cell>
          <cell r="Z52">
            <v>34</v>
          </cell>
          <cell r="AC52">
            <v>96</v>
          </cell>
          <cell r="AD52">
            <v>50</v>
          </cell>
          <cell r="AE52">
            <v>46</v>
          </cell>
          <cell r="AF52">
            <v>361</v>
          </cell>
        </row>
        <row r="53">
          <cell r="C53">
            <v>0</v>
          </cell>
          <cell r="D53">
            <v>0</v>
          </cell>
          <cell r="E53">
            <v>0</v>
          </cell>
          <cell r="I53">
            <v>0</v>
          </cell>
          <cell r="J53" t="e">
            <v>#REF!</v>
          </cell>
          <cell r="K53" t="e">
            <v>#REF!</v>
          </cell>
          <cell r="L53" t="e">
            <v>#REF!</v>
          </cell>
          <cell r="M53">
            <v>60</v>
          </cell>
          <cell r="N53">
            <v>43</v>
          </cell>
          <cell r="O53">
            <v>17</v>
          </cell>
          <cell r="P53">
            <v>50</v>
          </cell>
          <cell r="Q53">
            <v>32</v>
          </cell>
          <cell r="R53">
            <v>18</v>
          </cell>
          <cell r="T53">
            <v>90</v>
          </cell>
          <cell r="U53">
            <v>110</v>
          </cell>
          <cell r="V53">
            <v>60</v>
          </cell>
          <cell r="W53" t="e">
            <v>#REF!</v>
          </cell>
          <cell r="X53">
            <v>4</v>
          </cell>
          <cell r="Y53">
            <v>3</v>
          </cell>
          <cell r="Z53">
            <v>1</v>
          </cell>
          <cell r="AA53" t="e">
            <v>#REF!</v>
          </cell>
          <cell r="AB53" t="e">
            <v>#REF!</v>
          </cell>
          <cell r="AC53">
            <v>0</v>
          </cell>
          <cell r="AD53">
            <v>0</v>
          </cell>
          <cell r="AE53">
            <v>0</v>
          </cell>
        </row>
        <row r="54">
          <cell r="C54">
            <v>200</v>
          </cell>
          <cell r="D54">
            <v>124</v>
          </cell>
          <cell r="E54">
            <v>76</v>
          </cell>
          <cell r="I54" t="e">
            <v>#REF!</v>
          </cell>
          <cell r="J54" t="e">
            <v>#REF!</v>
          </cell>
          <cell r="K54" t="e">
            <v>#REF!</v>
          </cell>
          <cell r="L54" t="e">
            <v>#REF!</v>
          </cell>
          <cell r="M54" t="e">
            <v>#REF!</v>
          </cell>
          <cell r="N54" t="e">
            <v>#REF!</v>
          </cell>
          <cell r="O54" t="e">
            <v>#REF!</v>
          </cell>
          <cell r="P54">
            <v>4</v>
          </cell>
          <cell r="Q54" t="e">
            <v>#REF!</v>
          </cell>
          <cell r="R54" t="e">
            <v>#REF!</v>
          </cell>
          <cell r="S54">
            <v>15</v>
          </cell>
          <cell r="T54">
            <v>42</v>
          </cell>
          <cell r="U54">
            <v>200</v>
          </cell>
          <cell r="V54">
            <v>20</v>
          </cell>
          <cell r="W54" t="e">
            <v>#REF!</v>
          </cell>
          <cell r="X54">
            <v>30</v>
          </cell>
          <cell r="Y54">
            <v>21</v>
          </cell>
          <cell r="Z54">
            <v>9</v>
          </cell>
          <cell r="AA54" t="e">
            <v>#REF!</v>
          </cell>
          <cell r="AB54" t="e">
            <v>#REF!</v>
          </cell>
          <cell r="AC54">
            <v>8</v>
          </cell>
          <cell r="AD54">
            <v>4</v>
          </cell>
          <cell r="AE54">
            <v>4</v>
          </cell>
          <cell r="AF54">
            <v>15</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S55">
            <v>263.2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I56" t="e">
            <v>#REF!</v>
          </cell>
          <cell r="J56">
            <v>0</v>
          </cell>
          <cell r="K56">
            <v>0</v>
          </cell>
          <cell r="L56">
            <v>0</v>
          </cell>
          <cell r="M56">
            <v>577</v>
          </cell>
          <cell r="N56">
            <v>402</v>
          </cell>
          <cell r="O56">
            <v>175</v>
          </cell>
          <cell r="P56">
            <v>12</v>
          </cell>
          <cell r="Q56">
            <v>8</v>
          </cell>
          <cell r="R56">
            <v>4</v>
          </cell>
          <cell r="S56">
            <v>13.666666666666666</v>
          </cell>
          <cell r="T56">
            <v>13.666666666666666</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S57">
            <v>1598</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T58">
            <v>1598</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I59" t="e">
            <v>#REF!</v>
          </cell>
          <cell r="J59" t="e">
            <v>#REF!</v>
          </cell>
          <cell r="K59">
            <v>0</v>
          </cell>
          <cell r="L59">
            <v>0</v>
          </cell>
          <cell r="M59">
            <v>0</v>
          </cell>
          <cell r="N59">
            <v>0</v>
          </cell>
          <cell r="O59">
            <v>0</v>
          </cell>
          <cell r="P59">
            <v>0</v>
          </cell>
          <cell r="Q59">
            <v>0</v>
          </cell>
          <cell r="R59">
            <v>0</v>
          </cell>
          <cell r="T59">
            <v>0</v>
          </cell>
          <cell r="U59">
            <v>0</v>
          </cell>
          <cell r="V59">
            <v>0</v>
          </cell>
          <cell r="W59">
            <v>0</v>
          </cell>
          <cell r="X59">
            <v>0</v>
          </cell>
          <cell r="Y59">
            <v>-20749</v>
          </cell>
          <cell r="Z59">
            <v>-20749</v>
          </cell>
          <cell r="AA59">
            <v>0</v>
          </cell>
          <cell r="AB59">
            <v>-20749</v>
          </cell>
          <cell r="AC59" t="e">
            <v>#REF!</v>
          </cell>
          <cell r="AD59">
            <v>0</v>
          </cell>
          <cell r="AF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S60">
            <v>267.2</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S61">
            <v>887.77454545454532</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S62">
            <v>49</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S65">
            <v>1018</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T66">
            <v>16</v>
          </cell>
          <cell r="U66">
            <v>1746</v>
          </cell>
          <cell r="V66">
            <v>914</v>
          </cell>
          <cell r="W66">
            <v>832</v>
          </cell>
          <cell r="X66">
            <v>832</v>
          </cell>
          <cell r="Y66" t="e">
            <v>#REF!</v>
          </cell>
          <cell r="Z66">
            <v>832</v>
          </cell>
          <cell r="AA66" t="e">
            <v>#REF!</v>
          </cell>
          <cell r="AB66">
            <v>832</v>
          </cell>
          <cell r="AC66" t="e">
            <v>#REF!</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S67">
            <v>4895</v>
          </cell>
          <cell r="U67">
            <v>347</v>
          </cell>
          <cell r="V67">
            <v>54</v>
          </cell>
          <cell r="W67">
            <v>293</v>
          </cell>
          <cell r="X67">
            <v>293</v>
          </cell>
          <cell r="Y67" t="e">
            <v>#REF!</v>
          </cell>
          <cell r="Z67">
            <v>293</v>
          </cell>
          <cell r="AB67">
            <v>293</v>
          </cell>
          <cell r="AC67">
            <v>85</v>
          </cell>
          <cell r="AD67">
            <v>78</v>
          </cell>
          <cell r="AF67">
            <v>5</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S68">
            <v>0</v>
          </cell>
          <cell r="T68">
            <v>12</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C69" t="e">
            <v>#REF!</v>
          </cell>
          <cell r="D69" t="e">
            <v>#REF!</v>
          </cell>
          <cell r="E69" t="e">
            <v>#REF!</v>
          </cell>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S69">
            <v>-3877</v>
          </cell>
          <cell r="T69">
            <v>146.88</v>
          </cell>
          <cell r="U69">
            <v>410.56140350877189</v>
          </cell>
          <cell r="V69">
            <v>158.07017543859649</v>
          </cell>
          <cell r="W69">
            <v>252.4912280701754</v>
          </cell>
          <cell r="X69">
            <v>252.4912280701754</v>
          </cell>
          <cell r="Y69">
            <v>1917</v>
          </cell>
          <cell r="Z69">
            <v>2169.4912280701756</v>
          </cell>
          <cell r="AA69">
            <v>948</v>
          </cell>
          <cell r="AB69">
            <v>3117.4912280701756</v>
          </cell>
          <cell r="AC69">
            <v>556</v>
          </cell>
          <cell r="AD69">
            <v>336</v>
          </cell>
          <cell r="AE69">
            <v>305</v>
          </cell>
          <cell r="AF69">
            <v>521</v>
          </cell>
        </row>
        <row r="70">
          <cell r="C70">
            <v>0</v>
          </cell>
          <cell r="D70" t="e">
            <v>#REF!</v>
          </cell>
          <cell r="E70" t="e">
            <v>#REF!</v>
          </cell>
          <cell r="I70">
            <v>2</v>
          </cell>
          <cell r="J70">
            <v>10</v>
          </cell>
          <cell r="K70">
            <v>2.5</v>
          </cell>
          <cell r="L70">
            <v>7.5</v>
          </cell>
          <cell r="M70">
            <v>7</v>
          </cell>
          <cell r="N70">
            <v>5</v>
          </cell>
          <cell r="O70">
            <v>2</v>
          </cell>
          <cell r="P70">
            <v>3</v>
          </cell>
          <cell r="Q70">
            <v>2</v>
          </cell>
          <cell r="R70">
            <v>1</v>
          </cell>
          <cell r="S70">
            <v>1918.4</v>
          </cell>
          <cell r="T70">
            <v>479.6</v>
          </cell>
          <cell r="U70">
            <v>22</v>
          </cell>
          <cell r="V70">
            <v>9</v>
          </cell>
          <cell r="W70">
            <v>13</v>
          </cell>
          <cell r="X70">
            <v>13</v>
          </cell>
          <cell r="Y70">
            <v>124</v>
          </cell>
          <cell r="Z70">
            <v>137</v>
          </cell>
          <cell r="AA70">
            <v>51</v>
          </cell>
          <cell r="AB70">
            <v>188</v>
          </cell>
          <cell r="AC70">
            <v>622.4</v>
          </cell>
          <cell r="AD70">
            <v>326</v>
          </cell>
          <cell r="AE70">
            <v>296.39999999999998</v>
          </cell>
          <cell r="AF70">
            <v>1475</v>
          </cell>
        </row>
        <row r="71">
          <cell r="C71">
            <v>0</v>
          </cell>
          <cell r="D71" t="e">
            <v>#REF!</v>
          </cell>
          <cell r="E71" t="e">
            <v>#REF!</v>
          </cell>
          <cell r="I71">
            <v>9</v>
          </cell>
          <cell r="J71">
            <v>62</v>
          </cell>
          <cell r="K71">
            <v>15.5</v>
          </cell>
          <cell r="L71">
            <v>46.5</v>
          </cell>
          <cell r="M71">
            <v>42</v>
          </cell>
          <cell r="N71">
            <v>29</v>
          </cell>
          <cell r="O71">
            <v>13</v>
          </cell>
          <cell r="P71">
            <v>20</v>
          </cell>
          <cell r="Q71">
            <v>13</v>
          </cell>
          <cell r="R71">
            <v>7</v>
          </cell>
          <cell r="S71">
            <v>494.54545454545456</v>
          </cell>
          <cell r="U71">
            <v>133</v>
          </cell>
          <cell r="V71">
            <v>51</v>
          </cell>
          <cell r="W71">
            <v>82</v>
          </cell>
          <cell r="X71">
            <v>82</v>
          </cell>
          <cell r="Y71">
            <v>593</v>
          </cell>
          <cell r="Z71">
            <v>675</v>
          </cell>
          <cell r="AA71">
            <v>303</v>
          </cell>
          <cell r="AB71">
            <v>978</v>
          </cell>
          <cell r="AC71">
            <v>116.36363636363636</v>
          </cell>
          <cell r="AD71">
            <v>61</v>
          </cell>
          <cell r="AE71">
            <v>55.36363636363636</v>
          </cell>
          <cell r="AF71">
            <v>215.27272727272728</v>
          </cell>
        </row>
        <row r="72">
          <cell r="C72">
            <v>0</v>
          </cell>
          <cell r="D72" t="e">
            <v>#REF!</v>
          </cell>
          <cell r="E72">
            <v>0</v>
          </cell>
          <cell r="I72">
            <v>1</v>
          </cell>
          <cell r="J72">
            <v>9</v>
          </cell>
          <cell r="K72">
            <v>2.25</v>
          </cell>
          <cell r="L72">
            <v>6.75</v>
          </cell>
          <cell r="M72">
            <v>6</v>
          </cell>
          <cell r="N72">
            <v>4</v>
          </cell>
          <cell r="O72">
            <v>2</v>
          </cell>
          <cell r="P72">
            <v>3</v>
          </cell>
          <cell r="Q72">
            <v>2</v>
          </cell>
          <cell r="R72">
            <v>1</v>
          </cell>
          <cell r="S72">
            <v>27</v>
          </cell>
          <cell r="U72">
            <v>19</v>
          </cell>
          <cell r="V72">
            <v>7</v>
          </cell>
          <cell r="W72">
            <v>12</v>
          </cell>
          <cell r="X72">
            <v>12</v>
          </cell>
          <cell r="Y72">
            <v>172</v>
          </cell>
          <cell r="Z72">
            <v>184</v>
          </cell>
          <cell r="AA72">
            <v>48</v>
          </cell>
          <cell r="AB72">
            <v>232</v>
          </cell>
          <cell r="AC72">
            <v>6</v>
          </cell>
          <cell r="AD72">
            <v>3</v>
          </cell>
          <cell r="AE72">
            <v>3</v>
          </cell>
          <cell r="AF72">
            <v>12</v>
          </cell>
        </row>
        <row r="73">
          <cell r="C73">
            <v>80</v>
          </cell>
          <cell r="D73" t="e">
            <v>#REF!</v>
          </cell>
          <cell r="E73" t="e">
            <v>#REF!</v>
          </cell>
          <cell r="I73">
            <v>580</v>
          </cell>
          <cell r="J73">
            <v>1508</v>
          </cell>
          <cell r="K73">
            <v>377</v>
          </cell>
          <cell r="L73">
            <v>1131</v>
          </cell>
          <cell r="M73">
            <v>592</v>
          </cell>
          <cell r="N73">
            <v>412</v>
          </cell>
          <cell r="O73">
            <v>180</v>
          </cell>
          <cell r="P73">
            <v>1325</v>
          </cell>
          <cell r="Q73">
            <v>849</v>
          </cell>
          <cell r="R73">
            <v>476</v>
          </cell>
          <cell r="S73">
            <v>158</v>
          </cell>
          <cell r="T73">
            <v>51</v>
          </cell>
          <cell r="U73">
            <v>4085</v>
          </cell>
          <cell r="V73">
            <v>1841</v>
          </cell>
          <cell r="W73">
            <v>2244</v>
          </cell>
          <cell r="X73">
            <v>2244</v>
          </cell>
          <cell r="Y73">
            <v>39</v>
          </cell>
          <cell r="Z73">
            <v>2244</v>
          </cell>
          <cell r="AA73" t="e">
            <v>#REF!</v>
          </cell>
          <cell r="AB73">
            <v>2244</v>
          </cell>
          <cell r="AC73">
            <v>37</v>
          </cell>
          <cell r="AD73">
            <v>19</v>
          </cell>
          <cell r="AE73">
            <v>18</v>
          </cell>
          <cell r="AF73">
            <v>69</v>
          </cell>
        </row>
        <row r="74">
          <cell r="C74">
            <v>0</v>
          </cell>
          <cell r="D74" t="e">
            <v>#REF!</v>
          </cell>
          <cell r="E74" t="e">
            <v>#REF!</v>
          </cell>
          <cell r="I74">
            <v>0</v>
          </cell>
          <cell r="J74">
            <v>0</v>
          </cell>
          <cell r="K74">
            <v>0</v>
          </cell>
          <cell r="L74">
            <v>0</v>
          </cell>
          <cell r="M74">
            <v>489</v>
          </cell>
          <cell r="N74" t="e">
            <v>#REF!</v>
          </cell>
          <cell r="O74">
            <v>0</v>
          </cell>
          <cell r="P74">
            <v>5</v>
          </cell>
          <cell r="Q74">
            <v>3</v>
          </cell>
          <cell r="R74">
            <v>2</v>
          </cell>
          <cell r="U74">
            <v>494</v>
          </cell>
          <cell r="V74">
            <v>3</v>
          </cell>
          <cell r="W74">
            <v>491</v>
          </cell>
          <cell r="X74">
            <v>491</v>
          </cell>
          <cell r="Y74" t="e">
            <v>#REF!</v>
          </cell>
          <cell r="Z74">
            <v>491</v>
          </cell>
          <cell r="AA74" t="e">
            <v>#REF!</v>
          </cell>
          <cell r="AB74">
            <v>491</v>
          </cell>
          <cell r="AC74">
            <v>0</v>
          </cell>
          <cell r="AF74">
            <v>0</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I76" t="e">
            <v>#REF!</v>
          </cell>
          <cell r="J76" t="e">
            <v>#REF!</v>
          </cell>
          <cell r="K76">
            <v>0</v>
          </cell>
          <cell r="L76">
            <v>0</v>
          </cell>
          <cell r="M76" t="e">
            <v>#REF!</v>
          </cell>
          <cell r="N76">
            <v>0</v>
          </cell>
          <cell r="O76">
            <v>0</v>
          </cell>
          <cell r="P76">
            <v>935</v>
          </cell>
          <cell r="Q76" t="e">
            <v>#REF!</v>
          </cell>
          <cell r="R76" t="e">
            <v>#REF!</v>
          </cell>
          <cell r="S76">
            <v>4732.8</v>
          </cell>
          <cell r="T76">
            <v>51</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S77">
            <v>201.86666666666662</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T78">
            <v>0</v>
          </cell>
          <cell r="U78">
            <v>703</v>
          </cell>
          <cell r="V78">
            <v>373</v>
          </cell>
          <cell r="W78">
            <v>330</v>
          </cell>
          <cell r="X78">
            <v>330</v>
          </cell>
          <cell r="Y78">
            <v>0</v>
          </cell>
          <cell r="Z78">
            <v>330</v>
          </cell>
          <cell r="AA78">
            <v>0</v>
          </cell>
          <cell r="AB78">
            <v>330</v>
          </cell>
          <cell r="AE78">
            <v>0</v>
          </cell>
          <cell r="AF78">
            <v>330</v>
          </cell>
        </row>
        <row r="79">
          <cell r="C79">
            <v>0</v>
          </cell>
          <cell r="D79">
            <v>0</v>
          </cell>
          <cell r="E79">
            <v>0</v>
          </cell>
          <cell r="I79" t="e">
            <v>#REF!</v>
          </cell>
          <cell r="J79">
            <v>0</v>
          </cell>
          <cell r="K79" t="e">
            <v>#REF!</v>
          </cell>
          <cell r="L79" t="e">
            <v>#REF!</v>
          </cell>
          <cell r="M79" t="e">
            <v>#REF!</v>
          </cell>
          <cell r="N79" t="e">
            <v>#REF!</v>
          </cell>
          <cell r="O79" t="e">
            <v>#REF!</v>
          </cell>
          <cell r="P79">
            <v>88.2</v>
          </cell>
          <cell r="Q79" t="e">
            <v>#REF!</v>
          </cell>
          <cell r="R79" t="e">
            <v>#REF!</v>
          </cell>
          <cell r="S79">
            <v>201.86666666666662</v>
          </cell>
          <cell r="T79">
            <v>80.431999999999974</v>
          </cell>
          <cell r="U79">
            <v>2217</v>
          </cell>
          <cell r="V79">
            <v>262</v>
          </cell>
          <cell r="W79">
            <v>1955</v>
          </cell>
          <cell r="X79">
            <v>1955</v>
          </cell>
          <cell r="Y79">
            <v>60</v>
          </cell>
          <cell r="Z79">
            <v>1955</v>
          </cell>
          <cell r="AA79" t="e">
            <v>#REF!</v>
          </cell>
          <cell r="AB79">
            <v>1955</v>
          </cell>
          <cell r="AC79">
            <v>135.4</v>
          </cell>
          <cell r="AD79">
            <v>71</v>
          </cell>
          <cell r="AE79">
            <v>64.400000000000006</v>
          </cell>
          <cell r="AF79">
            <v>1955</v>
          </cell>
        </row>
        <row r="80">
          <cell r="C80">
            <v>0</v>
          </cell>
          <cell r="D80">
            <v>0</v>
          </cell>
          <cell r="E80">
            <v>0</v>
          </cell>
          <cell r="I80" t="e">
            <v>#REF!</v>
          </cell>
          <cell r="J80" t="e">
            <v>#REF!</v>
          </cell>
          <cell r="K80" t="e">
            <v>#REF!</v>
          </cell>
          <cell r="L80" t="e">
            <v>#REF!</v>
          </cell>
          <cell r="M80">
            <v>0</v>
          </cell>
          <cell r="N80" t="e">
            <v>#REF!</v>
          </cell>
          <cell r="O80" t="e">
            <v>#REF!</v>
          </cell>
          <cell r="P80">
            <v>0</v>
          </cell>
          <cell r="Q80" t="e">
            <v>#REF!</v>
          </cell>
          <cell r="R80" t="e">
            <v>#REF!</v>
          </cell>
          <cell r="S80">
            <v>121.86666666666663</v>
          </cell>
          <cell r="T80">
            <v>80.431999999999974</v>
          </cell>
          <cell r="U80">
            <v>0</v>
          </cell>
          <cell r="V80">
            <v>0</v>
          </cell>
          <cell r="W80">
            <v>0</v>
          </cell>
          <cell r="X80">
            <v>0</v>
          </cell>
          <cell r="Y80">
            <v>46</v>
          </cell>
          <cell r="Z80">
            <v>19.600000000000009</v>
          </cell>
          <cell r="AA80" t="e">
            <v>#REF!</v>
          </cell>
          <cell r="AB80" t="e">
            <v>#REF!</v>
          </cell>
          <cell r="AC80">
            <v>27.200000000000003</v>
          </cell>
          <cell r="AD80">
            <v>14</v>
          </cell>
          <cell r="AE80">
            <v>13.200000000000003</v>
          </cell>
          <cell r="AF80">
            <v>110.4</v>
          </cell>
        </row>
        <row r="81">
          <cell r="C81">
            <v>0</v>
          </cell>
          <cell r="D81">
            <v>0</v>
          </cell>
          <cell r="E81">
            <v>0</v>
          </cell>
          <cell r="I81">
            <v>30</v>
          </cell>
          <cell r="J81">
            <v>30</v>
          </cell>
          <cell r="M81">
            <v>3</v>
          </cell>
          <cell r="P81">
            <v>2</v>
          </cell>
          <cell r="S81">
            <v>0</v>
          </cell>
          <cell r="U81">
            <v>65</v>
          </cell>
          <cell r="V81">
            <v>30</v>
          </cell>
          <cell r="W81">
            <v>35</v>
          </cell>
          <cell r="X81">
            <v>35</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P83">
            <v>20</v>
          </cell>
          <cell r="S83">
            <v>40</v>
          </cell>
          <cell r="U83">
            <v>14098.435307760927</v>
          </cell>
          <cell r="V83">
            <v>5945.3098245614019</v>
          </cell>
          <cell r="W83">
            <v>8153.1254831995248</v>
          </cell>
          <cell r="X83">
            <v>8153.1254831995248</v>
          </cell>
          <cell r="Y83">
            <v>14</v>
          </cell>
          <cell r="Z83">
            <v>5.2000000000000028</v>
          </cell>
          <cell r="AA83">
            <v>0</v>
          </cell>
          <cell r="AB83">
            <v>0</v>
          </cell>
          <cell r="AC83">
            <v>3160</v>
          </cell>
          <cell r="AD83">
            <v>2918</v>
          </cell>
          <cell r="AE83">
            <v>2545.3098245614037</v>
          </cell>
          <cell r="AF83">
            <v>5037.1254831995248</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v>0</v>
          </cell>
          <cell r="Y84" t="e">
            <v>#REF!</v>
          </cell>
          <cell r="Z84" t="e">
            <v>#REF!</v>
          </cell>
          <cell r="AA84" t="e">
            <v>#REF!</v>
          </cell>
          <cell r="AB84" t="e">
            <v>#REF!</v>
          </cell>
          <cell r="AC84" t="e">
            <v>#REF!</v>
          </cell>
        </row>
        <row r="85">
          <cell r="C85">
            <v>3670</v>
          </cell>
          <cell r="D85">
            <v>3670</v>
          </cell>
          <cell r="E85" t="e">
            <v>#REF!</v>
          </cell>
          <cell r="I85" t="e">
            <v>#REF!</v>
          </cell>
          <cell r="J85" t="e">
            <v>#REF!</v>
          </cell>
          <cell r="K85" t="e">
            <v>#REF!</v>
          </cell>
          <cell r="L85" t="e">
            <v>#REF!</v>
          </cell>
          <cell r="M85" t="e">
            <v>#REF!</v>
          </cell>
          <cell r="N85" t="e">
            <v>#REF!</v>
          </cell>
          <cell r="O85" t="e">
            <v>#REF!</v>
          </cell>
          <cell r="P85">
            <v>9.6000000000000014</v>
          </cell>
          <cell r="Q85" t="e">
            <v>#REF!</v>
          </cell>
          <cell r="R85" t="e">
            <v>#REF!</v>
          </cell>
          <cell r="S85">
            <v>0</v>
          </cell>
          <cell r="T85">
            <v>1129</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I87" t="e">
            <v>#REF!</v>
          </cell>
          <cell r="J87">
            <v>0</v>
          </cell>
          <cell r="K87">
            <v>0</v>
          </cell>
          <cell r="L87">
            <v>0</v>
          </cell>
          <cell r="M87">
            <v>0</v>
          </cell>
          <cell r="N87">
            <v>0</v>
          </cell>
          <cell r="O87">
            <v>0</v>
          </cell>
          <cell r="P87">
            <v>611.32000000000005</v>
          </cell>
          <cell r="Q87">
            <v>0</v>
          </cell>
          <cell r="R87">
            <v>0</v>
          </cell>
          <cell r="S87" t="e">
            <v>#REF!</v>
          </cell>
          <cell r="T87">
            <v>435.00952727272721</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I88" t="e">
            <v>#REF!</v>
          </cell>
          <cell r="J88" t="e">
            <v>#REF!</v>
          </cell>
          <cell r="M88" t="e">
            <v>#REF!</v>
          </cell>
          <cell r="P88" t="e">
            <v>#REF!</v>
          </cell>
          <cell r="S88" t="e">
            <v>#REF!</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I89" t="e">
            <v>#REF!</v>
          </cell>
          <cell r="J89">
            <v>0</v>
          </cell>
          <cell r="K89">
            <v>0</v>
          </cell>
          <cell r="L89">
            <v>0</v>
          </cell>
          <cell r="M89">
            <v>0</v>
          </cell>
          <cell r="N89">
            <v>0</v>
          </cell>
          <cell r="O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I90" t="e">
            <v>#REF!</v>
          </cell>
          <cell r="J90" t="e">
            <v>#REF!</v>
          </cell>
          <cell r="K90" t="e">
            <v>#REF!</v>
          </cell>
          <cell r="L90" t="e">
            <v>#REF!</v>
          </cell>
          <cell r="M90" t="e">
            <v>#REF!</v>
          </cell>
          <cell r="N90" t="e">
            <v>#REF!</v>
          </cell>
          <cell r="O90" t="e">
            <v>#REF!</v>
          </cell>
          <cell r="P90">
            <v>2586.1559999999999</v>
          </cell>
          <cell r="Q90">
            <v>0</v>
          </cell>
          <cell r="R90">
            <v>0</v>
          </cell>
          <cell r="S90">
            <v>7247.7078787878781</v>
          </cell>
          <cell r="T90">
            <v>3771.5508606060603</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X93">
            <v>0</v>
          </cell>
          <cell r="Y93">
            <v>0</v>
          </cell>
          <cell r="Z93">
            <v>0</v>
          </cell>
          <cell r="AA93">
            <v>0</v>
          </cell>
          <cell r="AB93">
            <v>0</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cell r="W94" t="e">
            <v>#REF!</v>
          </cell>
          <cell r="X94">
            <v>0</v>
          </cell>
          <cell r="Y94">
            <v>0</v>
          </cell>
          <cell r="Z94">
            <v>0</v>
          </cell>
          <cell r="AC94">
            <v>0</v>
          </cell>
          <cell r="AD94">
            <v>0</v>
          </cell>
          <cell r="AE94">
            <v>0</v>
          </cell>
          <cell r="AF94">
            <v>12</v>
          </cell>
        </row>
        <row r="95">
          <cell r="C95">
            <v>37</v>
          </cell>
          <cell r="I95">
            <v>338</v>
          </cell>
          <cell r="J95">
            <v>541</v>
          </cell>
          <cell r="M95">
            <v>385</v>
          </cell>
          <cell r="P95">
            <v>445</v>
          </cell>
          <cell r="S95">
            <v>8</v>
          </cell>
          <cell r="T95">
            <v>54</v>
          </cell>
          <cell r="U95">
            <v>1754</v>
          </cell>
          <cell r="W95" t="e">
            <v>#REF!</v>
          </cell>
        </row>
        <row r="96">
          <cell r="C96">
            <v>0</v>
          </cell>
          <cell r="I96">
            <v>0</v>
          </cell>
          <cell r="J96">
            <v>0</v>
          </cell>
          <cell r="M96">
            <v>489</v>
          </cell>
          <cell r="P96">
            <v>5</v>
          </cell>
          <cell r="S96">
            <v>0</v>
          </cell>
          <cell r="U96">
            <v>494</v>
          </cell>
          <cell r="W96" t="e">
            <v>#REF!</v>
          </cell>
        </row>
        <row r="97">
          <cell r="C97">
            <v>913</v>
          </cell>
          <cell r="I97">
            <v>0</v>
          </cell>
          <cell r="J97">
            <v>0</v>
          </cell>
          <cell r="M97">
            <v>0</v>
          </cell>
          <cell r="P97">
            <v>0</v>
          </cell>
          <cell r="Q97">
            <v>0</v>
          </cell>
          <cell r="R97">
            <v>0</v>
          </cell>
          <cell r="S97">
            <v>0</v>
          </cell>
          <cell r="T97">
            <v>3771.5508606060603</v>
          </cell>
          <cell r="U97">
            <v>913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row>
        <row r="98">
          <cell r="C98" t="e">
            <v>#REF!</v>
          </cell>
          <cell r="I98" t="e">
            <v>#REF!</v>
          </cell>
          <cell r="J98" t="e">
            <v>#REF!</v>
          </cell>
          <cell r="M98" t="e">
            <v>#REF!</v>
          </cell>
          <cell r="P98">
            <v>2586.1559999999999</v>
          </cell>
          <cell r="Q98">
            <v>0</v>
          </cell>
          <cell r="R98">
            <v>0</v>
          </cell>
          <cell r="S98">
            <v>5649.7078787878781</v>
          </cell>
          <cell r="T98">
            <v>2173.5508606060603</v>
          </cell>
          <cell r="U98">
            <v>0</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row>
        <row r="99">
          <cell r="C99" t="e">
            <v>#REF!</v>
          </cell>
          <cell r="I99" t="e">
            <v>#REF!</v>
          </cell>
          <cell r="J99" t="e">
            <v>#REF!</v>
          </cell>
          <cell r="M99" t="e">
            <v>#REF!</v>
          </cell>
          <cell r="P99">
            <v>1565</v>
          </cell>
          <cell r="S99">
            <v>4895.1499999999996</v>
          </cell>
          <cell r="U99">
            <v>0</v>
          </cell>
          <cell r="V99">
            <v>0</v>
          </cell>
          <cell r="W99" t="e">
            <v>#REF!</v>
          </cell>
          <cell r="X99">
            <v>290</v>
          </cell>
          <cell r="AC99">
            <v>85</v>
          </cell>
          <cell r="AF99">
            <v>5</v>
          </cell>
        </row>
        <row r="100">
          <cell r="C100">
            <v>1058</v>
          </cell>
          <cell r="I100">
            <v>1</v>
          </cell>
          <cell r="J100">
            <v>2</v>
          </cell>
          <cell r="M100">
            <v>0</v>
          </cell>
          <cell r="P100">
            <v>31</v>
          </cell>
          <cell r="S100">
            <v>1</v>
          </cell>
          <cell r="U100">
            <v>1093</v>
          </cell>
          <cell r="W100" t="e">
            <v>#REF!</v>
          </cell>
          <cell r="X100">
            <v>290</v>
          </cell>
          <cell r="AC100">
            <v>85</v>
          </cell>
          <cell r="AF100">
            <v>5</v>
          </cell>
        </row>
        <row r="101">
          <cell r="C101">
            <v>913</v>
          </cell>
          <cell r="I101">
            <v>0</v>
          </cell>
          <cell r="J101">
            <v>0</v>
          </cell>
          <cell r="M101">
            <v>0</v>
          </cell>
          <cell r="P101">
            <v>0</v>
          </cell>
          <cell r="S101">
            <v>0</v>
          </cell>
          <cell r="U101">
            <v>913</v>
          </cell>
          <cell r="V101">
            <v>0</v>
          </cell>
          <cell r="W101" t="e">
            <v>#REF!</v>
          </cell>
          <cell r="X101">
            <v>109.5</v>
          </cell>
          <cell r="AC101">
            <v>85</v>
          </cell>
        </row>
        <row r="102">
          <cell r="C102">
            <v>50</v>
          </cell>
          <cell r="I102">
            <v>0</v>
          </cell>
          <cell r="J102">
            <v>0</v>
          </cell>
          <cell r="M102">
            <v>0</v>
          </cell>
          <cell r="P102">
            <v>0</v>
          </cell>
          <cell r="S102">
            <v>0</v>
          </cell>
          <cell r="U102">
            <v>50</v>
          </cell>
          <cell r="W102" t="e">
            <v>#REF!</v>
          </cell>
          <cell r="X102">
            <v>0</v>
          </cell>
          <cell r="AC102">
            <v>0</v>
          </cell>
          <cell r="AF102">
            <v>0</v>
          </cell>
        </row>
        <row r="103">
          <cell r="C103">
            <v>95</v>
          </cell>
          <cell r="I103">
            <v>1</v>
          </cell>
          <cell r="J103">
            <v>2</v>
          </cell>
          <cell r="M103" t="e">
            <v>#REF!</v>
          </cell>
          <cell r="P103">
            <v>31</v>
          </cell>
          <cell r="S103">
            <v>1</v>
          </cell>
          <cell r="T103">
            <v>10</v>
          </cell>
          <cell r="U103">
            <v>130</v>
          </cell>
          <cell r="W103" t="e">
            <v>#REF!</v>
          </cell>
        </row>
        <row r="104">
          <cell r="C104">
            <v>3285</v>
          </cell>
          <cell r="I104">
            <v>25</v>
          </cell>
          <cell r="J104">
            <v>59</v>
          </cell>
          <cell r="M104">
            <v>22</v>
          </cell>
          <cell r="P104">
            <v>-14</v>
          </cell>
          <cell r="S104">
            <v>539</v>
          </cell>
          <cell r="T104">
            <v>10</v>
          </cell>
          <cell r="U104">
            <v>3922</v>
          </cell>
          <cell r="W104" t="e">
            <v>#REF!</v>
          </cell>
          <cell r="X104">
            <v>80</v>
          </cell>
          <cell r="AC104">
            <v>85</v>
          </cell>
        </row>
        <row r="105">
          <cell r="C105">
            <v>0</v>
          </cell>
          <cell r="I105">
            <v>0</v>
          </cell>
          <cell r="J105" t="e">
            <v>#REF!</v>
          </cell>
          <cell r="M105" t="e">
            <v>#REF!</v>
          </cell>
          <cell r="P105">
            <v>0</v>
          </cell>
          <cell r="S105">
            <v>261</v>
          </cell>
          <cell r="U105">
            <v>261</v>
          </cell>
          <cell r="W105" t="e">
            <v>#REF!</v>
          </cell>
          <cell r="X105">
            <v>0</v>
          </cell>
        </row>
        <row r="106">
          <cell r="C106">
            <v>3285</v>
          </cell>
          <cell r="I106">
            <v>25</v>
          </cell>
          <cell r="J106">
            <v>59</v>
          </cell>
          <cell r="M106">
            <v>22</v>
          </cell>
          <cell r="P106">
            <v>-14</v>
          </cell>
          <cell r="S106">
            <v>278</v>
          </cell>
          <cell r="T106">
            <v>55</v>
          </cell>
          <cell r="U106">
            <v>3661</v>
          </cell>
          <cell r="V106" t="e">
            <v>#REF!</v>
          </cell>
          <cell r="W106" t="e">
            <v>#REF!</v>
          </cell>
          <cell r="X106">
            <v>80</v>
          </cell>
          <cell r="Y106">
            <v>0</v>
          </cell>
          <cell r="AC106">
            <v>85</v>
          </cell>
        </row>
        <row r="107">
          <cell r="C107">
            <v>0</v>
          </cell>
          <cell r="I107">
            <v>420</v>
          </cell>
          <cell r="J107">
            <v>656</v>
          </cell>
          <cell r="M107" t="e">
            <v>#REF!</v>
          </cell>
          <cell r="P107">
            <v>0</v>
          </cell>
          <cell r="T107">
            <v>55</v>
          </cell>
          <cell r="U107">
            <v>-38.052597442759001</v>
          </cell>
          <cell r="V107">
            <v>-38.052597442759001</v>
          </cell>
          <cell r="W107">
            <v>0</v>
          </cell>
        </row>
        <row r="108">
          <cell r="C108">
            <v>-808</v>
          </cell>
          <cell r="D108">
            <v>0</v>
          </cell>
          <cell r="E108">
            <v>0</v>
          </cell>
          <cell r="I108">
            <v>420</v>
          </cell>
          <cell r="J108">
            <v>656</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v>0</v>
          </cell>
          <cell r="D109">
            <v>0</v>
          </cell>
          <cell r="E109">
            <v>0</v>
          </cell>
          <cell r="I109" t="e">
            <v>#REF!</v>
          </cell>
          <cell r="J109" t="e">
            <v>#REF!</v>
          </cell>
          <cell r="M109">
            <v>0</v>
          </cell>
          <cell r="N109">
            <v>0</v>
          </cell>
          <cell r="O109">
            <v>0</v>
          </cell>
          <cell r="P109">
            <v>0</v>
          </cell>
          <cell r="S109">
            <v>-17.850000000000364</v>
          </cell>
          <cell r="T109">
            <v>0</v>
          </cell>
          <cell r="U109">
            <v>0</v>
          </cell>
          <cell r="V109">
            <v>0</v>
          </cell>
          <cell r="W109">
            <v>0</v>
          </cell>
          <cell r="X109">
            <v>0</v>
          </cell>
          <cell r="AC109">
            <v>0</v>
          </cell>
          <cell r="AF109">
            <v>0</v>
          </cell>
        </row>
        <row r="110">
          <cell r="C110" t="e">
            <v>#REF!</v>
          </cell>
          <cell r="I110">
            <v>0</v>
          </cell>
          <cell r="J110">
            <v>0</v>
          </cell>
          <cell r="M110">
            <v>0</v>
          </cell>
          <cell r="P110">
            <v>0</v>
          </cell>
          <cell r="S110">
            <v>-17.850000000000364</v>
          </cell>
          <cell r="U110">
            <v>0</v>
          </cell>
          <cell r="W110" t="e">
            <v>#REF!</v>
          </cell>
          <cell r="AC110">
            <v>0</v>
          </cell>
          <cell r="AF110">
            <v>0</v>
          </cell>
        </row>
        <row r="111">
          <cell r="C111">
            <v>56.375</v>
          </cell>
          <cell r="I111">
            <v>213.25</v>
          </cell>
          <cell r="J111">
            <v>310.75</v>
          </cell>
          <cell r="M111">
            <v>114.125</v>
          </cell>
          <cell r="P111">
            <v>244.25</v>
          </cell>
          <cell r="S111">
            <v>537.625</v>
          </cell>
          <cell r="U111">
            <v>1568.5</v>
          </cell>
          <cell r="W111" t="e">
            <v>#REF!</v>
          </cell>
          <cell r="AC111">
            <v>0</v>
          </cell>
          <cell r="AF111">
            <v>0</v>
          </cell>
        </row>
        <row r="112">
          <cell r="C112">
            <v>1.25</v>
          </cell>
          <cell r="I112">
            <v>13</v>
          </cell>
          <cell r="J112">
            <v>9.3333333333333339</v>
          </cell>
          <cell r="M112">
            <v>0</v>
          </cell>
          <cell r="P112">
            <v>30</v>
          </cell>
          <cell r="S112">
            <v>0</v>
          </cell>
          <cell r="U112">
            <v>53.583333333333336</v>
          </cell>
          <cell r="V112" t="e">
            <v>#REF!</v>
          </cell>
          <cell r="W112" t="e">
            <v>#REF!</v>
          </cell>
          <cell r="X112">
            <v>0</v>
          </cell>
          <cell r="AC112">
            <v>0</v>
          </cell>
          <cell r="AF112">
            <v>0</v>
          </cell>
        </row>
        <row r="113">
          <cell r="C113">
            <v>-12710</v>
          </cell>
          <cell r="P113">
            <v>0</v>
          </cell>
          <cell r="S113">
            <v>18</v>
          </cell>
          <cell r="W113">
            <v>-12710</v>
          </cell>
          <cell r="X113">
            <v>0</v>
          </cell>
          <cell r="AC113">
            <v>0</v>
          </cell>
          <cell r="AF113">
            <v>0</v>
          </cell>
        </row>
        <row r="114">
          <cell r="C114" t="e">
            <v>#REF!</v>
          </cell>
          <cell r="P114">
            <v>0</v>
          </cell>
          <cell r="S114">
            <v>18</v>
          </cell>
          <cell r="U114" t="e">
            <v>#REF!</v>
          </cell>
          <cell r="V114" t="e">
            <v>#REF!</v>
          </cell>
          <cell r="W114" t="e">
            <v>#REF!</v>
          </cell>
          <cell r="X114">
            <v>0</v>
          </cell>
          <cell r="AC114">
            <v>0</v>
          </cell>
          <cell r="AF114">
            <v>0</v>
          </cell>
        </row>
        <row r="115">
          <cell r="C115">
            <v>0</v>
          </cell>
          <cell r="D115">
            <v>0</v>
          </cell>
          <cell r="E115">
            <v>0</v>
          </cell>
          <cell r="I115" t="e">
            <v>#REF!</v>
          </cell>
          <cell r="J115" t="e">
            <v>#REF!</v>
          </cell>
          <cell r="M115" t="e">
            <v>#REF!</v>
          </cell>
          <cell r="N115">
            <v>0</v>
          </cell>
          <cell r="O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W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cell r="AC118">
            <v>0</v>
          </cell>
        </row>
        <row r="119">
          <cell r="P119">
            <v>0</v>
          </cell>
          <cell r="S119">
            <v>0</v>
          </cell>
          <cell r="U119">
            <v>-230.79318209931299</v>
          </cell>
          <cell r="W119" t="e">
            <v>#REF!</v>
          </cell>
          <cell r="X119" t="e">
            <v>#REF!</v>
          </cell>
          <cell r="Y119" t="e">
            <v>#REF!</v>
          </cell>
          <cell r="AC119">
            <v>0</v>
          </cell>
        </row>
        <row r="120">
          <cell r="P120">
            <v>0</v>
          </cell>
          <cell r="S120">
            <v>0</v>
          </cell>
          <cell r="U120">
            <v>-380.52597442758997</v>
          </cell>
          <cell r="V120">
            <v>6725.3341754385983</v>
          </cell>
          <cell r="W120">
            <v>-7406.8601498661901</v>
          </cell>
          <cell r="X120" t="e">
            <v>#REF!</v>
          </cell>
          <cell r="AC120">
            <v>0</v>
          </cell>
          <cell r="AF120">
            <v>0</v>
          </cell>
        </row>
        <row r="121">
          <cell r="P121">
            <v>0</v>
          </cell>
          <cell r="S121">
            <v>0</v>
          </cell>
          <cell r="U121">
            <v>0</v>
          </cell>
          <cell r="W121">
            <v>0</v>
          </cell>
          <cell r="X121">
            <v>0</v>
          </cell>
          <cell r="Z121">
            <v>0</v>
          </cell>
          <cell r="AC121">
            <v>0</v>
          </cell>
        </row>
        <row r="122">
          <cell r="U122">
            <v>-149.73279232827699</v>
          </cell>
          <cell r="AC122">
            <v>0</v>
          </cell>
        </row>
        <row r="123">
          <cell r="S123">
            <v>0</v>
          </cell>
          <cell r="U123">
            <v>7.59</v>
          </cell>
          <cell r="X123">
            <v>0</v>
          </cell>
          <cell r="AF123">
            <v>0</v>
          </cell>
        </row>
        <row r="124">
          <cell r="U124">
            <v>0</v>
          </cell>
          <cell r="W124">
            <v>24998</v>
          </cell>
          <cell r="Y124">
            <v>24998</v>
          </cell>
          <cell r="Z124">
            <v>0</v>
          </cell>
          <cell r="AB124">
            <v>0</v>
          </cell>
        </row>
        <row r="125">
          <cell r="T125">
            <v>0</v>
          </cell>
          <cell r="U125">
            <v>8678</v>
          </cell>
          <cell r="W125">
            <v>8678</v>
          </cell>
          <cell r="X125" t="e">
            <v>#VALUE!</v>
          </cell>
          <cell r="Z125">
            <v>0</v>
          </cell>
          <cell r="AC125">
            <v>0</v>
          </cell>
          <cell r="AE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P128">
            <v>274</v>
          </cell>
          <cell r="Q128">
            <v>0</v>
          </cell>
          <cell r="R128">
            <v>0</v>
          </cell>
          <cell r="S128">
            <v>0.1499999999996362</v>
          </cell>
          <cell r="T128">
            <v>0</v>
          </cell>
          <cell r="U128">
            <v>56.44</v>
          </cell>
          <cell r="V128">
            <v>0</v>
          </cell>
          <cell r="W128">
            <v>0</v>
          </cell>
          <cell r="X128">
            <v>0</v>
          </cell>
          <cell r="Y128">
            <v>0</v>
          </cell>
          <cell r="Z128">
            <v>0</v>
          </cell>
          <cell r="AA128">
            <v>0</v>
          </cell>
          <cell r="AB128">
            <v>0</v>
          </cell>
          <cell r="AC128" t="e">
            <v>#DIV/0!</v>
          </cell>
          <cell r="AD128">
            <v>0</v>
          </cell>
          <cell r="AE128">
            <v>0</v>
          </cell>
          <cell r="AF128">
            <v>0</v>
          </cell>
        </row>
        <row r="129">
          <cell r="J129">
            <v>0</v>
          </cell>
          <cell r="P129">
            <v>548</v>
          </cell>
          <cell r="S129">
            <v>0.2999999999992724</v>
          </cell>
          <cell r="U129">
            <v>0</v>
          </cell>
          <cell r="X129">
            <v>0</v>
          </cell>
          <cell r="Y129">
            <v>0</v>
          </cell>
          <cell r="Z129">
            <v>0</v>
          </cell>
          <cell r="AC129">
            <v>0</v>
          </cell>
          <cell r="AD129">
            <v>0</v>
          </cell>
          <cell r="AE129">
            <v>0</v>
          </cell>
          <cell r="AF129">
            <v>0</v>
          </cell>
        </row>
        <row r="130">
          <cell r="W130">
            <v>11.87</v>
          </cell>
          <cell r="Z130" t="e">
            <v>#DIV/0!</v>
          </cell>
        </row>
        <row r="131">
          <cell r="T131">
            <v>0</v>
          </cell>
          <cell r="U131">
            <v>8.49</v>
          </cell>
          <cell r="V131">
            <v>25363</v>
          </cell>
          <cell r="W131">
            <v>0</v>
          </cell>
          <cell r="X131">
            <v>0</v>
          </cell>
          <cell r="AC131" t="e">
            <v>#DIV/0!</v>
          </cell>
        </row>
        <row r="132">
          <cell r="T132">
            <v>0</v>
          </cell>
          <cell r="U132">
            <v>0</v>
          </cell>
          <cell r="V132">
            <v>187.5</v>
          </cell>
          <cell r="W132" t="e">
            <v>#REF!</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8678</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cell r="AD142">
            <v>2918</v>
          </cell>
          <cell r="AE142">
            <v>3056.6658245614035</v>
          </cell>
          <cell r="AF142">
            <v>5197.8601498661919</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0</v>
          </cell>
          <cell r="I145">
            <v>0</v>
          </cell>
          <cell r="J145">
            <v>0</v>
          </cell>
          <cell r="M145">
            <v>0</v>
          </cell>
          <cell r="P145">
            <v>0</v>
          </cell>
          <cell r="S145">
            <v>0</v>
          </cell>
          <cell r="T145">
            <v>312</v>
          </cell>
          <cell r="U145">
            <v>0</v>
          </cell>
          <cell r="W145">
            <v>3847.9000000000005</v>
          </cell>
        </row>
        <row r="146">
          <cell r="C146">
            <v>80</v>
          </cell>
          <cell r="I146">
            <v>615</v>
          </cell>
          <cell r="J146">
            <v>1790</v>
          </cell>
          <cell r="M146">
            <v>592</v>
          </cell>
          <cell r="P146">
            <v>1325</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v>0</v>
          </cell>
          <cell r="J149" t="e">
            <v>#REF!</v>
          </cell>
          <cell r="M149" t="e">
            <v>#REF!</v>
          </cell>
          <cell r="P149" t="e">
            <v>#REF!</v>
          </cell>
          <cell r="U149">
            <v>0</v>
          </cell>
          <cell r="W149" t="e">
            <v>#REF!</v>
          </cell>
        </row>
        <row r="150">
          <cell r="C150">
            <v>17.179166666666667</v>
          </cell>
          <cell r="I150">
            <v>35</v>
          </cell>
          <cell r="J150">
            <v>282</v>
          </cell>
          <cell r="K150">
            <v>0</v>
          </cell>
          <cell r="L150">
            <v>0</v>
          </cell>
          <cell r="M150">
            <v>0</v>
          </cell>
          <cell r="N150" t="e">
            <v>#REF!</v>
          </cell>
          <cell r="O150">
            <v>0</v>
          </cell>
          <cell r="P150">
            <v>0</v>
          </cell>
          <cell r="S150">
            <v>0</v>
          </cell>
          <cell r="T150">
            <v>630</v>
          </cell>
          <cell r="U150">
            <v>317</v>
          </cell>
          <cell r="W150">
            <v>1774.0124999999998</v>
          </cell>
        </row>
        <row r="151">
          <cell r="C151">
            <v>17.179166666666667</v>
          </cell>
          <cell r="I151">
            <v>502</v>
          </cell>
          <cell r="J151">
            <v>1041.8333333333333</v>
          </cell>
          <cell r="M151">
            <v>213</v>
          </cell>
          <cell r="U151">
            <v>1774.0124999999998</v>
          </cell>
          <cell r="W151">
            <v>0</v>
          </cell>
        </row>
        <row r="152">
          <cell r="C152">
            <v>0</v>
          </cell>
          <cell r="I152">
            <v>0</v>
          </cell>
          <cell r="J152">
            <v>0</v>
          </cell>
          <cell r="M152">
            <v>0</v>
          </cell>
          <cell r="P152" t="e">
            <v>#REF!</v>
          </cell>
          <cell r="U152">
            <v>0</v>
          </cell>
          <cell r="W152" t="e">
            <v>#REF!</v>
          </cell>
        </row>
        <row r="153">
          <cell r="C153">
            <v>80</v>
          </cell>
          <cell r="I153">
            <v>580</v>
          </cell>
          <cell r="J153">
            <v>1508</v>
          </cell>
          <cell r="M153">
            <v>592</v>
          </cell>
          <cell r="P153">
            <v>1325</v>
          </cell>
          <cell r="U153">
            <v>4085</v>
          </cell>
          <cell r="W153" t="e">
            <v>#REF!</v>
          </cell>
        </row>
        <row r="154">
          <cell r="C154">
            <v>80</v>
          </cell>
          <cell r="I154">
            <v>580</v>
          </cell>
          <cell r="J154">
            <v>1508</v>
          </cell>
          <cell r="M154">
            <v>592</v>
          </cell>
          <cell r="P154">
            <v>1325</v>
          </cell>
          <cell r="W154" t="e">
            <v>#REF!</v>
          </cell>
          <cell r="Y154">
            <v>1507.2</v>
          </cell>
        </row>
        <row r="155">
          <cell r="I155">
            <v>0</v>
          </cell>
          <cell r="J155">
            <v>0</v>
          </cell>
          <cell r="M155">
            <v>0</v>
          </cell>
          <cell r="O155">
            <v>250</v>
          </cell>
          <cell r="P155">
            <v>0</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v>0</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57</v>
          </cell>
          <cell r="J160" t="e">
            <v>#REF!</v>
          </cell>
          <cell r="M160" t="e">
            <v>#REF!</v>
          </cell>
          <cell r="N160" t="e">
            <v>#REF!</v>
          </cell>
          <cell r="O160">
            <v>250</v>
          </cell>
          <cell r="P160">
            <v>0</v>
          </cell>
          <cell r="S160">
            <v>0</v>
          </cell>
          <cell r="U160" t="e">
            <v>#REF!</v>
          </cell>
          <cell r="X160">
            <v>0</v>
          </cell>
          <cell r="AC160">
            <v>0</v>
          </cell>
        </row>
        <row r="161">
          <cell r="C161">
            <v>0</v>
          </cell>
          <cell r="J161" t="e">
            <v>#REF!</v>
          </cell>
          <cell r="M161" t="e">
            <v>#REF!</v>
          </cell>
          <cell r="N161" t="e">
            <v>#REF!</v>
          </cell>
          <cell r="P161">
            <v>870.40000000000009</v>
          </cell>
          <cell r="S161">
            <v>1918.4</v>
          </cell>
          <cell r="U161" t="e">
            <v>#REF!</v>
          </cell>
          <cell r="X161">
            <v>903.2</v>
          </cell>
          <cell r="AA161" t="e">
            <v>#REF!</v>
          </cell>
          <cell r="AC161">
            <v>622.4</v>
          </cell>
          <cell r="AF161">
            <v>1475</v>
          </cell>
        </row>
        <row r="162">
          <cell r="I162">
            <v>0</v>
          </cell>
          <cell r="J162">
            <v>82.5</v>
          </cell>
          <cell r="M162">
            <v>82.5</v>
          </cell>
          <cell r="N162">
            <v>82.5</v>
          </cell>
          <cell r="P162">
            <v>510.40000000000003</v>
          </cell>
          <cell r="Q162">
            <v>63.33</v>
          </cell>
          <cell r="R162">
            <v>63.33</v>
          </cell>
          <cell r="S162">
            <v>1345</v>
          </cell>
          <cell r="T162">
            <v>63.33</v>
          </cell>
          <cell r="U162">
            <v>82.5</v>
          </cell>
          <cell r="X162">
            <v>837</v>
          </cell>
          <cell r="Z162" t="str">
            <v>ОЧИК.18.02.</v>
          </cell>
          <cell r="AC162">
            <v>468</v>
          </cell>
          <cell r="AD162" t="e">
            <v>#REF!</v>
          </cell>
          <cell r="AF162">
            <v>378</v>
          </cell>
        </row>
        <row r="163">
          <cell r="I163">
            <v>0</v>
          </cell>
          <cell r="J163" t="e">
            <v>#REF!</v>
          </cell>
          <cell r="M163" t="e">
            <v>#REF!</v>
          </cell>
          <cell r="N163" t="e">
            <v>#REF!</v>
          </cell>
          <cell r="P163">
            <v>120</v>
          </cell>
          <cell r="S163">
            <v>0</v>
          </cell>
          <cell r="U163" t="e">
            <v>#REF!</v>
          </cell>
          <cell r="X163">
            <v>126</v>
          </cell>
          <cell r="AC163" t="str">
            <v>ОЧИК.18.02.</v>
          </cell>
          <cell r="AF163">
            <v>100</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v>70</v>
          </cell>
          <cell r="Q164" t="str">
            <v>Е/Е</v>
          </cell>
          <cell r="R164" t="str">
            <v xml:space="preserve"> Т/Е</v>
          </cell>
          <cell r="S164">
            <v>0</v>
          </cell>
          <cell r="T164" t="str">
            <v>ДОП.ВИР. СТ.ОРГ.</v>
          </cell>
          <cell r="U164" t="e">
            <v>#REF!</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row>
        <row r="165">
          <cell r="C165" t="str">
            <v>АПАРАТ ВСЬОГО</v>
          </cell>
          <cell r="D165" t="str">
            <v>АПАРАТ ЕЛЕКТРО</v>
          </cell>
          <cell r="E165" t="str">
            <v>АПАРАТ ТЕПЛО</v>
          </cell>
          <cell r="I165" t="str">
            <v>ККМ</v>
          </cell>
          <cell r="J165" t="str">
            <v>КТМ</v>
          </cell>
          <cell r="K165">
            <v>2.78</v>
          </cell>
          <cell r="L165">
            <v>2.78</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7">
          <cell r="J167">
            <v>4.2000000000000028</v>
          </cell>
          <cell r="M167">
            <v>31.319999999999993</v>
          </cell>
          <cell r="N167" t="e">
            <v>#REF!</v>
          </cell>
          <cell r="P167">
            <v>153</v>
          </cell>
          <cell r="S167">
            <v>679.5454545454545</v>
          </cell>
          <cell r="U167" t="e">
            <v>#REF!</v>
          </cell>
          <cell r="W167">
            <v>57.239999999999995</v>
          </cell>
          <cell r="X167">
            <v>236.36363636363637</v>
          </cell>
          <cell r="Z167">
            <v>221.49122807017542</v>
          </cell>
          <cell r="AC167">
            <v>159.36363636363637</v>
          </cell>
          <cell r="AF167">
            <v>296.27272727272725</v>
          </cell>
        </row>
        <row r="168">
          <cell r="J168">
            <v>0.75</v>
          </cell>
          <cell r="M168">
            <v>26.159999999999997</v>
          </cell>
          <cell r="P168">
            <v>17.39</v>
          </cell>
          <cell r="S168">
            <v>1238.8545454545456</v>
          </cell>
          <cell r="U168">
            <v>44.3</v>
          </cell>
          <cell r="W168">
            <v>65.146999999999991</v>
          </cell>
          <cell r="X168">
            <v>666.83636363636367</v>
          </cell>
          <cell r="Z168">
            <v>252.49999999999997</v>
          </cell>
          <cell r="AC168">
            <v>221.49122807017542</v>
          </cell>
        </row>
        <row r="169">
          <cell r="I169">
            <v>0</v>
          </cell>
          <cell r="J169">
            <v>0.78999999999999915</v>
          </cell>
          <cell r="M169">
            <v>29.880000000000003</v>
          </cell>
          <cell r="P169">
            <v>19.82</v>
          </cell>
          <cell r="S169">
            <v>1918.4</v>
          </cell>
          <cell r="T169">
            <v>82.5</v>
          </cell>
          <cell r="U169">
            <v>50.49</v>
          </cell>
          <cell r="W169">
            <v>82.5</v>
          </cell>
          <cell r="X169">
            <v>903.2</v>
          </cell>
          <cell r="Z169">
            <v>66</v>
          </cell>
          <cell r="AC169">
            <v>252.49999999999997</v>
          </cell>
        </row>
        <row r="170">
          <cell r="I170">
            <v>0</v>
          </cell>
          <cell r="J170">
            <v>82.5</v>
          </cell>
          <cell r="M170">
            <v>82.5</v>
          </cell>
          <cell r="P170">
            <v>82.5</v>
          </cell>
          <cell r="S170">
            <v>82.5</v>
          </cell>
          <cell r="T170">
            <v>82.5</v>
          </cell>
          <cell r="U170">
            <v>82.5</v>
          </cell>
          <cell r="W170">
            <v>288.75</v>
          </cell>
          <cell r="X170">
            <v>0</v>
          </cell>
          <cell r="Z170">
            <v>143.91299999999998</v>
          </cell>
          <cell r="AC170">
            <v>66</v>
          </cell>
        </row>
        <row r="171">
          <cell r="I171">
            <v>0</v>
          </cell>
          <cell r="J171">
            <v>176.84</v>
          </cell>
          <cell r="M171">
            <v>176.84</v>
          </cell>
          <cell r="P171">
            <v>176.84</v>
          </cell>
          <cell r="S171">
            <v>0</v>
          </cell>
          <cell r="U171">
            <v>176.84</v>
          </cell>
          <cell r="W171">
            <v>16528</v>
          </cell>
          <cell r="X171">
            <v>0</v>
          </cell>
          <cell r="Z171">
            <v>31875</v>
          </cell>
          <cell r="AC171">
            <v>143.91299999999998</v>
          </cell>
          <cell r="AF171">
            <v>0</v>
          </cell>
        </row>
        <row r="172">
          <cell r="J172">
            <v>133</v>
          </cell>
          <cell r="M172">
            <v>4626</v>
          </cell>
          <cell r="P172">
            <v>3075</v>
          </cell>
          <cell r="Q172">
            <v>0</v>
          </cell>
          <cell r="R172">
            <v>0</v>
          </cell>
          <cell r="S172">
            <v>4913.1499999999996</v>
          </cell>
          <cell r="T172">
            <v>0</v>
          </cell>
          <cell r="U172">
            <v>7834</v>
          </cell>
          <cell r="V172">
            <v>0</v>
          </cell>
          <cell r="W172">
            <v>0</v>
          </cell>
          <cell r="X172">
            <v>290</v>
          </cell>
          <cell r="Y172">
            <v>0</v>
          </cell>
          <cell r="Z172">
            <v>0</v>
          </cell>
          <cell r="AA172">
            <v>0</v>
          </cell>
          <cell r="AB172">
            <v>0</v>
          </cell>
          <cell r="AC172">
            <v>31875</v>
          </cell>
          <cell r="AD172">
            <v>0</v>
          </cell>
          <cell r="AE172">
            <v>0</v>
          </cell>
          <cell r="AF172">
            <v>5</v>
          </cell>
        </row>
        <row r="173">
          <cell r="J173">
            <v>40.5</v>
          </cell>
          <cell r="M173">
            <v>48.28</v>
          </cell>
          <cell r="P173">
            <v>1565</v>
          </cell>
          <cell r="Q173">
            <v>0</v>
          </cell>
          <cell r="R173">
            <v>0</v>
          </cell>
          <cell r="S173">
            <v>4913.1499999999996</v>
          </cell>
          <cell r="T173">
            <v>0</v>
          </cell>
          <cell r="U173">
            <v>7834</v>
          </cell>
          <cell r="V173">
            <v>0</v>
          </cell>
          <cell r="W173">
            <v>0</v>
          </cell>
          <cell r="X173">
            <v>290</v>
          </cell>
          <cell r="Y173">
            <v>0</v>
          </cell>
          <cell r="Z173">
            <v>0</v>
          </cell>
          <cell r="AA173">
            <v>0</v>
          </cell>
          <cell r="AB173">
            <v>0</v>
          </cell>
          <cell r="AC173">
            <v>85</v>
          </cell>
          <cell r="AD173">
            <v>0</v>
          </cell>
          <cell r="AE173">
            <v>0</v>
          </cell>
          <cell r="AF173">
            <v>5</v>
          </cell>
        </row>
        <row r="174">
          <cell r="C174">
            <v>75</v>
          </cell>
          <cell r="I174">
            <v>75</v>
          </cell>
          <cell r="J174">
            <v>10.15</v>
          </cell>
          <cell r="M174">
            <v>38.94</v>
          </cell>
          <cell r="P174">
            <v>31.61</v>
          </cell>
          <cell r="R174">
            <v>0</v>
          </cell>
          <cell r="S174">
            <v>0</v>
          </cell>
          <cell r="T174">
            <v>0</v>
          </cell>
          <cell r="U174">
            <v>80.7</v>
          </cell>
          <cell r="V174">
            <v>0</v>
          </cell>
          <cell r="W174">
            <v>0</v>
          </cell>
          <cell r="X174">
            <v>0</v>
          </cell>
          <cell r="Y174">
            <v>0</v>
          </cell>
          <cell r="Z174">
            <v>0</v>
          </cell>
          <cell r="AA174">
            <v>0</v>
          </cell>
          <cell r="AB174">
            <v>0</v>
          </cell>
          <cell r="AC174">
            <v>0</v>
          </cell>
          <cell r="AE174">
            <v>0</v>
          </cell>
          <cell r="AF174">
            <v>0</v>
          </cell>
        </row>
        <row r="175">
          <cell r="J175">
            <v>11.56</v>
          </cell>
          <cell r="K175">
            <v>0</v>
          </cell>
          <cell r="L175">
            <v>0</v>
          </cell>
          <cell r="M175">
            <v>44.35</v>
          </cell>
          <cell r="P175">
            <v>36</v>
          </cell>
          <cell r="U175">
            <v>91.91</v>
          </cell>
          <cell r="W175">
            <v>63.33</v>
          </cell>
          <cell r="X175">
            <v>195.28</v>
          </cell>
        </row>
        <row r="176">
          <cell r="J176">
            <v>63.33</v>
          </cell>
          <cell r="M176">
            <v>63.33</v>
          </cell>
          <cell r="P176">
            <v>63.33</v>
          </cell>
          <cell r="U176">
            <v>63.33</v>
          </cell>
          <cell r="W176">
            <v>216.84</v>
          </cell>
          <cell r="X176">
            <v>14810</v>
          </cell>
        </row>
        <row r="177">
          <cell r="J177">
            <v>135.75</v>
          </cell>
          <cell r="M177">
            <v>135.75</v>
          </cell>
          <cell r="P177">
            <v>135.75</v>
          </cell>
          <cell r="U177">
            <v>135.75</v>
          </cell>
          <cell r="V177" t="e">
            <v>#REF!</v>
          </cell>
          <cell r="W177">
            <v>29438</v>
          </cell>
        </row>
        <row r="178">
          <cell r="J178">
            <v>1378</v>
          </cell>
          <cell r="M178">
            <v>5286</v>
          </cell>
          <cell r="N178" t="e">
            <v>#REF!</v>
          </cell>
          <cell r="O178" t="e">
            <v>#REF!</v>
          </cell>
          <cell r="P178">
            <v>4291</v>
          </cell>
          <cell r="Q178">
            <v>0</v>
          </cell>
          <cell r="R178">
            <v>0</v>
          </cell>
          <cell r="S178">
            <v>1900.3199999999997</v>
          </cell>
          <cell r="T178">
            <v>598.00952727272715</v>
          </cell>
          <cell r="U178">
            <v>10955</v>
          </cell>
          <cell r="V178">
            <v>0</v>
          </cell>
          <cell r="W178">
            <v>0</v>
          </cell>
          <cell r="X178">
            <v>643.65000000000009</v>
          </cell>
          <cell r="Y178">
            <v>74.900000000000006</v>
          </cell>
          <cell r="Z178">
            <v>281.5</v>
          </cell>
          <cell r="AA178">
            <v>0</v>
          </cell>
          <cell r="AB178">
            <v>0</v>
          </cell>
          <cell r="AC178">
            <v>537.76</v>
          </cell>
          <cell r="AF178">
            <v>1730.76</v>
          </cell>
        </row>
        <row r="179">
          <cell r="J179">
            <v>0</v>
          </cell>
          <cell r="M179">
            <v>0</v>
          </cell>
          <cell r="N179" t="e">
            <v>#REF!</v>
          </cell>
          <cell r="O179" t="e">
            <v>#REF!</v>
          </cell>
          <cell r="P179">
            <v>153</v>
          </cell>
          <cell r="Q179">
            <v>0</v>
          </cell>
          <cell r="R179">
            <v>0</v>
          </cell>
          <cell r="S179">
            <v>679.5454545454545</v>
          </cell>
          <cell r="T179">
            <v>0</v>
          </cell>
          <cell r="U179">
            <v>10955</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row>
        <row r="180">
          <cell r="J180">
            <v>0</v>
          </cell>
          <cell r="M180">
            <v>4.3</v>
          </cell>
          <cell r="N180" t="e">
            <v>#REF!</v>
          </cell>
          <cell r="O180" t="e">
            <v>#REF!</v>
          </cell>
          <cell r="P180">
            <v>4.2</v>
          </cell>
          <cell r="Q180">
            <v>0</v>
          </cell>
          <cell r="R180">
            <v>0</v>
          </cell>
          <cell r="S180">
            <v>13.666666666666666</v>
          </cell>
          <cell r="T180">
            <v>13.666666666666666</v>
          </cell>
          <cell r="U180">
            <v>8.5</v>
          </cell>
          <cell r="V180">
            <v>0</v>
          </cell>
          <cell r="W180">
            <v>0</v>
          </cell>
          <cell r="X180">
            <v>708.80000000000007</v>
          </cell>
          <cell r="Y180">
            <v>121.7</v>
          </cell>
          <cell r="Z180">
            <v>103.9</v>
          </cell>
          <cell r="AA180">
            <v>0</v>
          </cell>
          <cell r="AB180">
            <v>0</v>
          </cell>
          <cell r="AC180">
            <v>75.839416058394164</v>
          </cell>
          <cell r="AF180">
            <v>12</v>
          </cell>
        </row>
        <row r="181">
          <cell r="C181">
            <v>75</v>
          </cell>
          <cell r="I181">
            <v>75</v>
          </cell>
          <cell r="J181">
            <v>0</v>
          </cell>
          <cell r="M181">
            <v>5.9</v>
          </cell>
          <cell r="P181">
            <v>5.8</v>
          </cell>
          <cell r="T181">
            <v>0</v>
          </cell>
          <cell r="U181">
            <v>11.7</v>
          </cell>
          <cell r="V181" t="e">
            <v>#REF!</v>
          </cell>
          <cell r="W181">
            <v>100.5</v>
          </cell>
          <cell r="X181">
            <v>52</v>
          </cell>
          <cell r="Y181">
            <v>52</v>
          </cell>
          <cell r="Z181">
            <v>89.557440953909662</v>
          </cell>
          <cell r="AC181">
            <v>103.9</v>
          </cell>
        </row>
        <row r="182">
          <cell r="C182">
            <v>75</v>
          </cell>
          <cell r="I182">
            <v>75</v>
          </cell>
          <cell r="J182">
            <v>100.5</v>
          </cell>
          <cell r="K182">
            <v>0</v>
          </cell>
          <cell r="L182">
            <v>0</v>
          </cell>
          <cell r="M182">
            <v>100.5</v>
          </cell>
          <cell r="P182">
            <v>100.5</v>
          </cell>
          <cell r="T182">
            <v>0</v>
          </cell>
          <cell r="U182">
            <v>100.5</v>
          </cell>
          <cell r="V182" t="e">
            <v>#REF!</v>
          </cell>
          <cell r="W182">
            <v>344.11199999999997</v>
          </cell>
          <cell r="X182">
            <v>43426</v>
          </cell>
          <cell r="Y182">
            <v>9167.3552188552203</v>
          </cell>
          <cell r="Z182">
            <v>195.28</v>
          </cell>
          <cell r="AC182">
            <v>89.557440953909662</v>
          </cell>
          <cell r="AF182">
            <v>75</v>
          </cell>
        </row>
        <row r="183">
          <cell r="J183">
            <v>215.42175</v>
          </cell>
          <cell r="K183">
            <v>0</v>
          </cell>
          <cell r="L183">
            <v>0</v>
          </cell>
          <cell r="M183">
            <v>215.42175</v>
          </cell>
          <cell r="P183">
            <v>215.42175</v>
          </cell>
          <cell r="S183">
            <v>1460.8666666666668</v>
          </cell>
          <cell r="U183">
            <v>215.42175</v>
          </cell>
          <cell r="W183">
            <v>0</v>
          </cell>
          <cell r="X183">
            <v>363.19999999999868</v>
          </cell>
          <cell r="Z183">
            <v>14810</v>
          </cell>
          <cell r="AC183">
            <v>195.28</v>
          </cell>
          <cell r="AF183">
            <v>1259.4666666666667</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X186">
            <v>17090</v>
          </cell>
          <cell r="Y186">
            <v>28877</v>
          </cell>
          <cell r="Z186">
            <v>46685</v>
          </cell>
          <cell r="AA186">
            <v>9811.1854657688</v>
          </cell>
          <cell r="AB186">
            <v>36873.814534231198</v>
          </cell>
          <cell r="AC186">
            <v>356.4</v>
          </cell>
          <cell r="AD186">
            <v>74.900000000000006</v>
          </cell>
          <cell r="AE186">
            <v>281.5</v>
          </cell>
        </row>
        <row r="187">
          <cell r="J187">
            <v>1511</v>
          </cell>
          <cell r="M187">
            <v>10838</v>
          </cell>
          <cell r="N187">
            <v>7550</v>
          </cell>
          <cell r="O187">
            <v>3288</v>
          </cell>
          <cell r="P187">
            <v>8271</v>
          </cell>
          <cell r="Q187">
            <v>5299</v>
          </cell>
          <cell r="R187">
            <v>2972</v>
          </cell>
          <cell r="S187" t="str">
            <v>КТМ</v>
          </cell>
          <cell r="T187">
            <v>0</v>
          </cell>
          <cell r="U187">
            <v>20620</v>
          </cell>
          <cell r="V187">
            <v>12849</v>
          </cell>
          <cell r="W187">
            <v>7771</v>
          </cell>
          <cell r="X187" t="str">
            <v>ТЕЦ-5 ВСЬОГО</v>
          </cell>
          <cell r="Y187" t="str">
            <v>Е/Е</v>
          </cell>
          <cell r="Z187" t="str">
            <v xml:space="preserve"> Т/Е</v>
          </cell>
          <cell r="AA187">
            <v>130.99</v>
          </cell>
          <cell r="AB187">
            <v>130.99</v>
          </cell>
          <cell r="AC187">
            <v>46685</v>
          </cell>
          <cell r="AD187">
            <v>9811.1854657688</v>
          </cell>
          <cell r="AE187">
            <v>36873.814534231198</v>
          </cell>
          <cell r="AF187" t="str">
            <v>Е/Е</v>
          </cell>
        </row>
        <row r="188">
          <cell r="J188">
            <v>122.35</v>
          </cell>
          <cell r="M188">
            <v>135.26</v>
          </cell>
          <cell r="N188">
            <v>135.26</v>
          </cell>
          <cell r="O188">
            <v>135.25</v>
          </cell>
          <cell r="P188">
            <v>134.22999999999999</v>
          </cell>
          <cell r="Q188">
            <v>134.22</v>
          </cell>
          <cell r="R188">
            <v>134.24</v>
          </cell>
          <cell r="S188">
            <v>0</v>
          </cell>
          <cell r="T188">
            <v>0</v>
          </cell>
          <cell r="U188">
            <v>133.81</v>
          </cell>
          <cell r="V188">
            <v>134.83000000000001</v>
          </cell>
          <cell r="W188">
            <v>132.16</v>
          </cell>
          <cell r="X188" t="e">
            <v>#REF!</v>
          </cell>
          <cell r="Y188" t="e">
            <v>#REF!</v>
          </cell>
          <cell r="Z188">
            <v>52</v>
          </cell>
          <cell r="AA188">
            <v>52</v>
          </cell>
          <cell r="AC188">
            <v>130.99</v>
          </cell>
          <cell r="AD188">
            <v>130.99</v>
          </cell>
          <cell r="AE188">
            <v>130.99</v>
          </cell>
          <cell r="AF188">
            <v>0</v>
          </cell>
        </row>
        <row r="189">
          <cell r="M189">
            <v>19746</v>
          </cell>
          <cell r="N189">
            <v>110.89999999999998</v>
          </cell>
          <cell r="O189">
            <v>-52.500000000000014</v>
          </cell>
          <cell r="P189">
            <v>16686</v>
          </cell>
          <cell r="Q189">
            <v>102.69999999999999</v>
          </cell>
          <cell r="R189">
            <v>-47.700000000000017</v>
          </cell>
          <cell r="U189">
            <v>25</v>
          </cell>
          <cell r="V189">
            <v>25</v>
          </cell>
          <cell r="W189">
            <v>0</v>
          </cell>
          <cell r="X189" t="e">
            <v>#REF!</v>
          </cell>
          <cell r="Y189" t="e">
            <v>#REF!</v>
          </cell>
          <cell r="Z189">
            <v>46737</v>
          </cell>
          <cell r="AA189">
            <v>9863.1854657688</v>
          </cell>
          <cell r="AB189">
            <v>36873.814534231198</v>
          </cell>
          <cell r="AC189">
            <v>52</v>
          </cell>
          <cell r="AD189">
            <v>52</v>
          </cell>
        </row>
        <row r="190">
          <cell r="M190">
            <v>10838</v>
          </cell>
          <cell r="N190" t="e">
            <v>#REF!</v>
          </cell>
          <cell r="O190" t="e">
            <v>#REF!</v>
          </cell>
          <cell r="P190">
            <v>8271</v>
          </cell>
          <cell r="Q190" t="e">
            <v>#REF!</v>
          </cell>
          <cell r="R190" t="e">
            <v>#REF!</v>
          </cell>
          <cell r="S190">
            <v>8.3000000000000007</v>
          </cell>
          <cell r="U190">
            <v>20645</v>
          </cell>
          <cell r="V190">
            <v>12874</v>
          </cell>
          <cell r="W190">
            <v>7771</v>
          </cell>
          <cell r="X190">
            <v>70.7</v>
          </cell>
          <cell r="AC190">
            <v>46737</v>
          </cell>
          <cell r="AD190">
            <v>9863.1854657688</v>
          </cell>
          <cell r="AE190">
            <v>36873.814534231198</v>
          </cell>
        </row>
        <row r="191">
          <cell r="N191" t="e">
            <v>#REF!</v>
          </cell>
          <cell r="O191" t="e">
            <v>#REF!</v>
          </cell>
          <cell r="Q191" t="e">
            <v>#REF!</v>
          </cell>
          <cell r="R191" t="e">
            <v>#REF!</v>
          </cell>
          <cell r="S191">
            <v>9.5</v>
          </cell>
          <cell r="X191">
            <v>81</v>
          </cell>
          <cell r="AC191">
            <v>68.900000000000006</v>
          </cell>
        </row>
        <row r="192">
          <cell r="N192" t="e">
            <v>#REF!</v>
          </cell>
          <cell r="O192" t="e">
            <v>#REF!</v>
          </cell>
          <cell r="P192">
            <v>0</v>
          </cell>
          <cell r="Q192" t="e">
            <v>#REF!</v>
          </cell>
          <cell r="R192" t="e">
            <v>#REF!</v>
          </cell>
          <cell r="S192">
            <v>0</v>
          </cell>
          <cell r="V192" t="e">
            <v>#REF!</v>
          </cell>
          <cell r="W192" t="e">
            <v>#REF!</v>
          </cell>
          <cell r="X192">
            <v>0</v>
          </cell>
          <cell r="AC192">
            <v>0</v>
          </cell>
        </row>
        <row r="193">
          <cell r="P193">
            <v>0</v>
          </cell>
          <cell r="S193">
            <v>192.5</v>
          </cell>
          <cell r="X193">
            <v>192.5</v>
          </cell>
          <cell r="AC193">
            <v>192.5</v>
          </cell>
        </row>
        <row r="194">
          <cell r="S194">
            <v>1598</v>
          </cell>
          <cell r="X194">
            <v>4948.1398501338099</v>
          </cell>
          <cell r="Z194">
            <v>4948.1398501338263</v>
          </cell>
          <cell r="AB194">
            <v>4948.1398501337389</v>
          </cell>
          <cell r="AC194">
            <v>11589</v>
          </cell>
        </row>
        <row r="196">
          <cell r="X196">
            <v>0</v>
          </cell>
          <cell r="AC196">
            <v>0</v>
          </cell>
        </row>
        <row r="197">
          <cell r="X197">
            <v>0</v>
          </cell>
          <cell r="AC197">
            <v>0</v>
          </cell>
        </row>
        <row r="198">
          <cell r="X198">
            <v>82.5</v>
          </cell>
          <cell r="Y198">
            <v>1507.2</v>
          </cell>
          <cell r="AC198">
            <v>82.5</v>
          </cell>
        </row>
        <row r="199">
          <cell r="X199">
            <v>0</v>
          </cell>
          <cell r="AC199">
            <v>0</v>
          </cell>
        </row>
        <row r="200">
          <cell r="S200">
            <v>0</v>
          </cell>
          <cell r="X200">
            <v>0</v>
          </cell>
          <cell r="AC200">
            <v>0</v>
          </cell>
        </row>
        <row r="202">
          <cell r="X202">
            <v>0</v>
          </cell>
          <cell r="AC202">
            <v>0</v>
          </cell>
        </row>
        <row r="203">
          <cell r="X203">
            <v>0</v>
          </cell>
          <cell r="AC203">
            <v>0</v>
          </cell>
        </row>
        <row r="204">
          <cell r="P204">
            <v>75</v>
          </cell>
        </row>
        <row r="205">
          <cell r="S205">
            <v>385</v>
          </cell>
          <cell r="X205">
            <v>385</v>
          </cell>
          <cell r="AC205">
            <v>385</v>
          </cell>
        </row>
        <row r="206">
          <cell r="S206">
            <v>0</v>
          </cell>
          <cell r="X206">
            <v>0</v>
          </cell>
          <cell r="AC206">
            <v>0</v>
          </cell>
        </row>
        <row r="208">
          <cell r="S208">
            <v>9.5</v>
          </cell>
          <cell r="X208">
            <v>81</v>
          </cell>
          <cell r="Y208">
            <v>57.4</v>
          </cell>
          <cell r="Z208">
            <v>23.6</v>
          </cell>
          <cell r="AC208">
            <v>68.900000000000006</v>
          </cell>
          <cell r="AD208">
            <v>36.1</v>
          </cell>
          <cell r="AE208">
            <v>32.799999999999997</v>
          </cell>
        </row>
        <row r="209">
          <cell r="S209">
            <v>1598</v>
          </cell>
          <cell r="X209">
            <v>13610</v>
          </cell>
          <cell r="Y209">
            <v>9645</v>
          </cell>
          <cell r="Z209">
            <v>3965</v>
          </cell>
          <cell r="AA209">
            <v>3965</v>
          </cell>
          <cell r="AC209">
            <v>11589</v>
          </cell>
          <cell r="AD209">
            <v>6072</v>
          </cell>
          <cell r="AE209">
            <v>5517</v>
          </cell>
        </row>
        <row r="210">
          <cell r="S210">
            <v>168.21</v>
          </cell>
          <cell r="X210">
            <v>168.02</v>
          </cell>
          <cell r="Y210">
            <v>168.03</v>
          </cell>
          <cell r="Z210">
            <v>168.01</v>
          </cell>
          <cell r="AC210">
            <v>168.2</v>
          </cell>
          <cell r="AD210">
            <v>168.2</v>
          </cell>
          <cell r="AE210">
            <v>168.2</v>
          </cell>
        </row>
        <row r="211">
          <cell r="M211" t="str">
            <v>ЗАТВЕРДЖУЮ</v>
          </cell>
        </row>
        <row r="212">
          <cell r="M212" t="str">
            <v>ГЕНЕРАЛЬНИЙ ДИРЕКТОР -</v>
          </cell>
          <cell r="X212">
            <v>13610</v>
          </cell>
          <cell r="AC212">
            <v>11589</v>
          </cell>
        </row>
        <row r="213">
          <cell r="M213" t="str">
            <v>ГОЛОВА ПРАВЛІННЯ КЕ</v>
          </cell>
        </row>
        <row r="214">
          <cell r="M214" t="str">
            <v xml:space="preserve">                        І.В.ПЛАЧКОВ</v>
          </cell>
          <cell r="N214" t="str">
            <v xml:space="preserve">      І.В.ПЛАЧКОВ</v>
          </cell>
        </row>
        <row r="215">
          <cell r="M215" t="str">
            <v>ЗАТВЕРДЖУЮ</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ПО ФІЛІАЛАХ АК КИЇВЕНЕРГО</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str">
            <v>ТИС.ГРН.</v>
          </cell>
          <cell r="T229">
            <v>889</v>
          </cell>
          <cell r="W229" t="e">
            <v>#REF!</v>
          </cell>
          <cell r="X229" t="e">
            <v>#REF!</v>
          </cell>
          <cell r="Y229" t="e">
            <v>#REF!</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Q236" t="e">
            <v>#REF!</v>
          </cell>
          <cell r="R236" t="e">
            <v>#REF!</v>
          </cell>
          <cell r="S236">
            <v>685</v>
          </cell>
          <cell r="T236">
            <v>0</v>
          </cell>
          <cell r="U236">
            <v>15689.007333333333</v>
          </cell>
          <cell r="V236">
            <v>15376.340666666665</v>
          </cell>
          <cell r="W236" t="e">
            <v>#REF!</v>
          </cell>
          <cell r="X236" t="e">
            <v>#REF!</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v>0</v>
          </cell>
          <cell r="D240" t="e">
            <v>#REF!</v>
          </cell>
          <cell r="E240" t="e">
            <v>#REF!</v>
          </cell>
          <cell r="I240">
            <v>0</v>
          </cell>
          <cell r="J240">
            <v>0</v>
          </cell>
          <cell r="K240">
            <v>0</v>
          </cell>
          <cell r="L240">
            <v>0</v>
          </cell>
          <cell r="M240">
            <v>577</v>
          </cell>
          <cell r="N240">
            <v>0</v>
          </cell>
          <cell r="O240">
            <v>0</v>
          </cell>
          <cell r="P240">
            <v>12</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cell r="AD241">
            <v>6</v>
          </cell>
          <cell r="AE241">
            <v>12</v>
          </cell>
        </row>
        <row r="242">
          <cell r="C242">
            <v>-149.73279232827699</v>
          </cell>
          <cell r="I242" t="e">
            <v>#REF!</v>
          </cell>
          <cell r="J242" t="e">
            <v>#REF!</v>
          </cell>
          <cell r="M242" t="e">
            <v>#REF!</v>
          </cell>
          <cell r="P242" t="e">
            <v>#REF!</v>
          </cell>
          <cell r="S242">
            <v>163</v>
          </cell>
          <cell r="U242">
            <v>-149.73279232827699</v>
          </cell>
          <cell r="V242">
            <v>-149.73279232827699</v>
          </cell>
          <cell r="W242" t="e">
            <v>#REF!</v>
          </cell>
          <cell r="X242" t="e">
            <v>#REF!</v>
          </cell>
        </row>
        <row r="243">
          <cell r="C243">
            <v>2421.3333333333335</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758</v>
          </cell>
          <cell r="J246">
            <v>1197</v>
          </cell>
          <cell r="K246">
            <v>0</v>
          </cell>
          <cell r="L246">
            <v>0</v>
          </cell>
          <cell r="M246">
            <v>874</v>
          </cell>
          <cell r="N246">
            <v>0</v>
          </cell>
          <cell r="O246">
            <v>0</v>
          </cell>
          <cell r="P246">
            <v>450</v>
          </cell>
          <cell r="Q246">
            <v>0</v>
          </cell>
          <cell r="R246">
            <v>0</v>
          </cell>
          <cell r="S246">
            <v>406</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v>29</v>
          </cell>
          <cell r="I252">
            <v>0</v>
          </cell>
          <cell r="J252">
            <v>280</v>
          </cell>
          <cell r="M252">
            <v>3</v>
          </cell>
          <cell r="N252" t="e">
            <v>#REF!</v>
          </cell>
          <cell r="O252" t="e">
            <v>#REF!</v>
          </cell>
          <cell r="P252">
            <v>6</v>
          </cell>
          <cell r="Q252" t="str">
            <v>ТМ</v>
          </cell>
          <cell r="R252" t="e">
            <v>#REF!</v>
          </cell>
          <cell r="S252">
            <v>0</v>
          </cell>
          <cell r="T252" t="str">
            <v>ВИРОБН</v>
          </cell>
          <cell r="U252">
            <v>331</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row>
        <row r="253">
          <cell r="C253">
            <v>200</v>
          </cell>
          <cell r="I253">
            <v>0</v>
          </cell>
          <cell r="J253">
            <v>0</v>
          </cell>
          <cell r="M253">
            <v>0</v>
          </cell>
          <cell r="P253">
            <v>0</v>
          </cell>
          <cell r="S253">
            <v>0</v>
          </cell>
          <cell r="U253">
            <v>200</v>
          </cell>
          <cell r="V253">
            <v>200</v>
          </cell>
          <cell r="W253">
            <v>580</v>
          </cell>
          <cell r="X253">
            <v>2672.4863636363625</v>
          </cell>
          <cell r="AC253">
            <v>1389.1963636363635</v>
          </cell>
          <cell r="AF253">
            <v>4185.9539393939394</v>
          </cell>
        </row>
        <row r="254">
          <cell r="I254">
            <v>0</v>
          </cell>
          <cell r="J254">
            <v>152</v>
          </cell>
          <cell r="M254">
            <v>20</v>
          </cell>
          <cell r="P254">
            <v>10</v>
          </cell>
          <cell r="U254">
            <v>202</v>
          </cell>
          <cell r="V254">
            <v>0</v>
          </cell>
          <cell r="W254">
            <v>0</v>
          </cell>
          <cell r="X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row>
        <row r="256">
          <cell r="C256">
            <v>2</v>
          </cell>
          <cell r="I256">
            <v>15</v>
          </cell>
          <cell r="J256">
            <v>349</v>
          </cell>
          <cell r="M256">
            <v>0</v>
          </cell>
          <cell r="P256">
            <v>0</v>
          </cell>
          <cell r="S256">
            <v>0</v>
          </cell>
          <cell r="T256">
            <v>1249.7813333333329</v>
          </cell>
          <cell r="U256">
            <v>366</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row>
        <row r="257">
          <cell r="C257" t="e">
            <v>#REF!</v>
          </cell>
          <cell r="I257">
            <v>275</v>
          </cell>
          <cell r="J257">
            <v>160</v>
          </cell>
          <cell r="M257">
            <v>80</v>
          </cell>
          <cell r="N257" t="e">
            <v>#REF!</v>
          </cell>
          <cell r="O257">
            <v>0</v>
          </cell>
          <cell r="P257">
            <v>41</v>
          </cell>
          <cell r="Q257">
            <v>0</v>
          </cell>
          <cell r="R257">
            <v>0</v>
          </cell>
          <cell r="S257">
            <v>0</v>
          </cell>
          <cell r="T257">
            <v>0</v>
          </cell>
          <cell r="U257">
            <v>556</v>
          </cell>
          <cell r="V257">
            <v>556</v>
          </cell>
          <cell r="W257">
            <v>0</v>
          </cell>
          <cell r="X257">
            <v>0</v>
          </cell>
          <cell r="Y257">
            <v>0</v>
          </cell>
          <cell r="Z257">
            <v>0</v>
          </cell>
          <cell r="AA257">
            <v>0</v>
          </cell>
          <cell r="AB257">
            <v>0</v>
          </cell>
          <cell r="AC257">
            <v>0</v>
          </cell>
          <cell r="AD257">
            <v>0</v>
          </cell>
          <cell r="AE257">
            <v>0</v>
          </cell>
          <cell r="AF257">
            <v>0</v>
          </cell>
        </row>
        <row r="258">
          <cell r="C258" t="e">
            <v>#REF!</v>
          </cell>
          <cell r="I258">
            <v>0</v>
          </cell>
          <cell r="J258" t="e">
            <v>#REF!</v>
          </cell>
          <cell r="M258" t="e">
            <v>#REF!</v>
          </cell>
          <cell r="N258" t="e">
            <v>#REF!</v>
          </cell>
          <cell r="O258" t="e">
            <v>#REF!</v>
          </cell>
          <cell r="P258" t="e">
            <v>#REF!</v>
          </cell>
          <cell r="Q258" t="e">
            <v>#REF!</v>
          </cell>
          <cell r="R258" t="e">
            <v>#REF!</v>
          </cell>
          <cell r="S258" t="e">
            <v>#REF!</v>
          </cell>
          <cell r="U258">
            <v>0</v>
          </cell>
          <cell r="V258">
            <v>0</v>
          </cell>
          <cell r="W258" t="e">
            <v>#REF!</v>
          </cell>
          <cell r="X258" t="e">
            <v>#REF!</v>
          </cell>
        </row>
        <row r="259">
          <cell r="C259">
            <v>0</v>
          </cell>
          <cell r="I259">
            <v>0</v>
          </cell>
          <cell r="J259">
            <v>0</v>
          </cell>
          <cell r="M259">
            <v>0</v>
          </cell>
          <cell r="P259">
            <v>0</v>
          </cell>
          <cell r="S259">
            <v>0</v>
          </cell>
          <cell r="U259">
            <v>2217</v>
          </cell>
          <cell r="V259">
            <v>2217</v>
          </cell>
          <cell r="W259" t="e">
            <v>#REF!</v>
          </cell>
          <cell r="X259" t="e">
            <v>#REF!</v>
          </cell>
        </row>
        <row r="260">
          <cell r="C260">
            <v>0</v>
          </cell>
          <cell r="D260" t="e">
            <v>#REF!</v>
          </cell>
          <cell r="E260" t="e">
            <v>#REF!</v>
          </cell>
          <cell r="I260">
            <v>0</v>
          </cell>
          <cell r="J260">
            <v>0</v>
          </cell>
          <cell r="K260" t="e">
            <v>#REF!</v>
          </cell>
          <cell r="L260" t="e">
            <v>#REF!</v>
          </cell>
          <cell r="M260">
            <v>0</v>
          </cell>
          <cell r="N260" t="e">
            <v>#REF!</v>
          </cell>
          <cell r="O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C261">
            <v>0</v>
          </cell>
          <cell r="D261" t="e">
            <v>#REF!</v>
          </cell>
          <cell r="E261" t="e">
            <v>#REF!</v>
          </cell>
          <cell r="I261">
            <v>30</v>
          </cell>
          <cell r="J261">
            <v>30</v>
          </cell>
          <cell r="K261" t="e">
            <v>#REF!</v>
          </cell>
          <cell r="L261" t="e">
            <v>#REF!</v>
          </cell>
          <cell r="M261">
            <v>3</v>
          </cell>
          <cell r="N261">
            <v>0</v>
          </cell>
          <cell r="O261">
            <v>0</v>
          </cell>
          <cell r="P261">
            <v>2</v>
          </cell>
          <cell r="Q261">
            <v>0</v>
          </cell>
          <cell r="R261">
            <v>0</v>
          </cell>
          <cell r="S261">
            <v>0</v>
          </cell>
          <cell r="T261">
            <v>112</v>
          </cell>
          <cell r="U261" t="e">
            <v>#REF!</v>
          </cell>
          <cell r="V261" t="e">
            <v>#REF!</v>
          </cell>
          <cell r="W261" t="e">
            <v>#REF!</v>
          </cell>
        </row>
        <row r="262">
          <cell r="C262">
            <v>3285</v>
          </cell>
          <cell r="I262">
            <v>25</v>
          </cell>
          <cell r="J262">
            <v>59</v>
          </cell>
          <cell r="K262" t="e">
            <v>#REF!</v>
          </cell>
          <cell r="L262" t="e">
            <v>#REF!</v>
          </cell>
          <cell r="M262">
            <v>22</v>
          </cell>
          <cell r="N262" t="e">
            <v>#REF!</v>
          </cell>
          <cell r="O262" t="e">
            <v>#REF!</v>
          </cell>
          <cell r="P262">
            <v>-14</v>
          </cell>
          <cell r="Q262" t="e">
            <v>#REF!</v>
          </cell>
          <cell r="R262" t="e">
            <v>#REF!</v>
          </cell>
          <cell r="S262">
            <v>278</v>
          </cell>
          <cell r="T262">
            <v>48</v>
          </cell>
          <cell r="U262">
            <v>3661</v>
          </cell>
          <cell r="V262">
            <v>3661</v>
          </cell>
          <cell r="W262" t="e">
            <v>#REF!</v>
          </cell>
        </row>
        <row r="263">
          <cell r="C263">
            <v>145</v>
          </cell>
          <cell r="I263">
            <v>1</v>
          </cell>
          <cell r="J263">
            <v>2</v>
          </cell>
          <cell r="K263" t="e">
            <v>#REF!</v>
          </cell>
          <cell r="L263" t="e">
            <v>#REF!</v>
          </cell>
          <cell r="M263">
            <v>0</v>
          </cell>
          <cell r="N263" t="e">
            <v>#REF!</v>
          </cell>
          <cell r="O263" t="e">
            <v>#REF!</v>
          </cell>
          <cell r="P263">
            <v>31</v>
          </cell>
          <cell r="Q263" t="e">
            <v>#REF!</v>
          </cell>
          <cell r="R263" t="e">
            <v>#REF!</v>
          </cell>
          <cell r="S263">
            <v>1</v>
          </cell>
          <cell r="T263">
            <v>51</v>
          </cell>
          <cell r="U263">
            <v>180</v>
          </cell>
          <cell r="V263">
            <v>180</v>
          </cell>
          <cell r="W263" t="e">
            <v>#REF!</v>
          </cell>
          <cell r="X263" t="e">
            <v>#REF!</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cell r="X266">
            <v>0</v>
          </cell>
          <cell r="AC266">
            <v>0</v>
          </cell>
          <cell r="AF266">
            <v>0</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cell r="X268">
            <v>0</v>
          </cell>
          <cell r="AC268">
            <v>0</v>
          </cell>
          <cell r="AF268">
            <v>0</v>
          </cell>
        </row>
        <row r="269">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row>
        <row r="270">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row>
        <row r="271">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row>
        <row r="272">
          <cell r="N272" t="str">
            <v>Собівартість</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row>
        <row r="273">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row>
        <row r="274">
          <cell r="P274">
            <v>300</v>
          </cell>
          <cell r="S274">
            <v>603</v>
          </cell>
          <cell r="X274">
            <v>115</v>
          </cell>
          <cell r="AC274">
            <v>96</v>
          </cell>
          <cell r="AF274">
            <v>361</v>
          </cell>
        </row>
        <row r="275">
          <cell r="N275" t="str">
            <v>Собівартість</v>
          </cell>
          <cell r="P275">
            <v>4</v>
          </cell>
          <cell r="S275">
            <v>15</v>
          </cell>
          <cell r="X275">
            <v>30</v>
          </cell>
          <cell r="AC275">
            <v>8</v>
          </cell>
          <cell r="AF275">
            <v>15</v>
          </cell>
        </row>
        <row r="276">
          <cell r="P276">
            <v>500</v>
          </cell>
          <cell r="S276">
            <v>430</v>
          </cell>
          <cell r="X276">
            <v>100</v>
          </cell>
          <cell r="AC276">
            <v>130</v>
          </cell>
          <cell r="AF276">
            <v>150</v>
          </cell>
        </row>
        <row r="277">
          <cell r="P277">
            <v>145</v>
          </cell>
          <cell r="S277">
            <v>145</v>
          </cell>
          <cell r="X277">
            <v>66</v>
          </cell>
          <cell r="AC277">
            <v>50</v>
          </cell>
          <cell r="AF277">
            <v>100</v>
          </cell>
        </row>
        <row r="278">
          <cell r="N278" t="str">
            <v>Собівартість</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row>
        <row r="279">
          <cell r="P279">
            <v>0</v>
          </cell>
          <cell r="S279">
            <v>0</v>
          </cell>
          <cell r="X279">
            <v>4</v>
          </cell>
          <cell r="AC279">
            <v>0</v>
          </cell>
          <cell r="AF279">
            <v>0</v>
          </cell>
        </row>
        <row r="280">
          <cell r="P280">
            <v>11.200000000000001</v>
          </cell>
          <cell r="S280">
            <v>267.2</v>
          </cell>
          <cell r="X280">
            <v>0</v>
          </cell>
          <cell r="AC280">
            <v>0</v>
          </cell>
          <cell r="AF280">
            <v>536</v>
          </cell>
        </row>
        <row r="282">
          <cell r="N282" t="str">
            <v>ФМЗ ( з відрахуван)</v>
          </cell>
          <cell r="P282">
            <v>25</v>
          </cell>
          <cell r="S282">
            <v>250</v>
          </cell>
        </row>
        <row r="283">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row>
        <row r="285">
          <cell r="N285" t="str">
            <v>ФМЗ ( з відрахуван)</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row>
        <row r="286">
          <cell r="P286">
            <v>1065</v>
          </cell>
          <cell r="S286">
            <v>4233.1499999999996</v>
          </cell>
          <cell r="X286">
            <v>190</v>
          </cell>
          <cell r="AC286">
            <v>-45</v>
          </cell>
          <cell r="AF286">
            <v>-145</v>
          </cell>
        </row>
        <row r="287">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row>
        <row r="288">
          <cell r="N288" t="str">
            <v>ФМЗ ( з відрахуван)</v>
          </cell>
          <cell r="P288">
            <v>0</v>
          </cell>
          <cell r="S288">
            <v>0</v>
          </cell>
          <cell r="X288">
            <v>0</v>
          </cell>
          <cell r="AC288">
            <v>0</v>
          </cell>
          <cell r="AF288">
            <v>0</v>
          </cell>
        </row>
        <row r="289">
          <cell r="P289">
            <v>0</v>
          </cell>
          <cell r="S289">
            <v>0</v>
          </cell>
          <cell r="X289">
            <v>0</v>
          </cell>
          <cell r="AC289">
            <v>0</v>
          </cell>
          <cell r="AF289">
            <v>0</v>
          </cell>
        </row>
        <row r="290">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row>
        <row r="291">
          <cell r="P291">
            <v>0.23599999999999</v>
          </cell>
          <cell r="S291">
            <v>142.26666666666688</v>
          </cell>
          <cell r="X291">
            <v>47.800000000000011</v>
          </cell>
          <cell r="AC291">
            <v>0</v>
          </cell>
          <cell r="AF291">
            <v>22.133333333333439</v>
          </cell>
        </row>
        <row r="292">
          <cell r="P292">
            <v>40.800000000000004</v>
          </cell>
          <cell r="S292">
            <v>249.53333333333333</v>
          </cell>
          <cell r="X292">
            <v>81.600000000000023</v>
          </cell>
          <cell r="AC292">
            <v>64</v>
          </cell>
          <cell r="AF292">
            <v>157.33333333333334</v>
          </cell>
        </row>
        <row r="293">
          <cell r="P293">
            <v>88.2</v>
          </cell>
          <cell r="S293">
            <v>201.86666666666662</v>
          </cell>
          <cell r="X293">
            <v>84.800000000000011</v>
          </cell>
          <cell r="AC293">
            <v>135.4</v>
          </cell>
          <cell r="AF293">
            <v>168</v>
          </cell>
        </row>
        <row r="294">
          <cell r="P294">
            <v>0</v>
          </cell>
          <cell r="AF294">
            <v>0</v>
          </cell>
        </row>
        <row r="295">
          <cell r="P295">
            <v>0</v>
          </cell>
          <cell r="S295">
            <v>0</v>
          </cell>
          <cell r="X295">
            <v>0</v>
          </cell>
          <cell r="AC295">
            <v>0</v>
          </cell>
          <cell r="AF295">
            <v>12</v>
          </cell>
        </row>
        <row r="296">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row>
        <row r="299">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row>
        <row r="301">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row>
        <row r="302">
          <cell r="P302">
            <v>0</v>
          </cell>
          <cell r="S302">
            <v>0</v>
          </cell>
          <cell r="X302">
            <v>0</v>
          </cell>
          <cell r="AC302">
            <v>0</v>
          </cell>
          <cell r="AF302">
            <v>0</v>
          </cell>
        </row>
        <row r="304">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row>
        <row r="306">
          <cell r="P306">
            <v>0</v>
          </cell>
        </row>
        <row r="307">
          <cell r="S307">
            <v>0</v>
          </cell>
        </row>
        <row r="309">
          <cell r="S309">
            <v>0</v>
          </cell>
        </row>
        <row r="314">
          <cell r="S314">
            <v>0</v>
          </cell>
        </row>
        <row r="315">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row>
        <row r="325">
          <cell r="P325">
            <v>293</v>
          </cell>
          <cell r="S325">
            <v>518</v>
          </cell>
          <cell r="X325">
            <v>175</v>
          </cell>
          <cell r="AC325">
            <v>146</v>
          </cell>
          <cell r="AF325">
            <v>472</v>
          </cell>
        </row>
        <row r="348">
          <cell r="P348">
            <v>225</v>
          </cell>
          <cell r="S348">
            <v>296</v>
          </cell>
          <cell r="X348">
            <v>56</v>
          </cell>
          <cell r="AC348">
            <v>-4.9636363636363825</v>
          </cell>
          <cell r="AF348">
            <v>800.72727272727275</v>
          </cell>
        </row>
        <row r="350">
          <cell r="P350">
            <v>0</v>
          </cell>
          <cell r="S350">
            <v>0</v>
          </cell>
          <cell r="X350">
            <v>0</v>
          </cell>
          <cell r="AC350">
            <v>0</v>
          </cell>
          <cell r="AF350">
            <v>0</v>
          </cell>
        </row>
        <row r="358">
          <cell r="P358">
            <v>-771</v>
          </cell>
          <cell r="S358">
            <v>-3877</v>
          </cell>
          <cell r="T358">
            <v>162.88</v>
          </cell>
          <cell r="U358">
            <v>855.12</v>
          </cell>
          <cell r="X358">
            <v>280</v>
          </cell>
          <cell r="Y358">
            <v>404</v>
          </cell>
          <cell r="Z358">
            <v>166</v>
          </cell>
          <cell r="AC358">
            <v>556</v>
          </cell>
          <cell r="AD358">
            <v>336</v>
          </cell>
          <cell r="AE358">
            <v>305</v>
          </cell>
          <cell r="AF358">
            <v>521</v>
          </cell>
        </row>
        <row r="381">
          <cell r="P381" t="str">
            <v>лютий</v>
          </cell>
          <cell r="X381" t="str">
            <v>лютий</v>
          </cell>
          <cell r="AC381" t="str">
            <v>лютий</v>
          </cell>
        </row>
        <row r="382">
          <cell r="P382" t="str">
            <v>ККМ</v>
          </cell>
          <cell r="X382" t="str">
            <v>ТЕЦ5</v>
          </cell>
          <cell r="AC382" t="str">
            <v>ТЕЦ6</v>
          </cell>
        </row>
        <row r="383">
          <cell r="P383" t="str">
            <v>ПЛАН</v>
          </cell>
          <cell r="X383" t="str">
            <v>ПЛАН</v>
          </cell>
          <cell r="AC383" t="str">
            <v>ПЛАН</v>
          </cell>
        </row>
        <row r="384">
          <cell r="P384">
            <v>14.333333333333332</v>
          </cell>
          <cell r="S384">
            <v>14.333333333333332</v>
          </cell>
          <cell r="X384">
            <v>182</v>
          </cell>
          <cell r="Y384">
            <v>129</v>
          </cell>
          <cell r="Z384">
            <v>129</v>
          </cell>
          <cell r="AC384">
            <v>323.66666666666674</v>
          </cell>
          <cell r="AD384">
            <v>170</v>
          </cell>
          <cell r="AE384">
            <v>169</v>
          </cell>
        </row>
        <row r="385">
          <cell r="P385">
            <v>0</v>
          </cell>
          <cell r="X385">
            <v>0</v>
          </cell>
          <cell r="Y385">
            <v>0</v>
          </cell>
          <cell r="AC385">
            <v>3.6666666666666665</v>
          </cell>
          <cell r="AD385">
            <v>2</v>
          </cell>
        </row>
        <row r="386">
          <cell r="P386">
            <v>0.66666666666666663</v>
          </cell>
          <cell r="X386">
            <v>146.66666666666666</v>
          </cell>
          <cell r="Y386">
            <v>104</v>
          </cell>
          <cell r="AC386">
            <v>280.66666666666669</v>
          </cell>
          <cell r="AD386">
            <v>147</v>
          </cell>
        </row>
        <row r="387">
          <cell r="P387">
            <v>2</v>
          </cell>
          <cell r="X387">
            <v>0</v>
          </cell>
          <cell r="Y387">
            <v>0</v>
          </cell>
          <cell r="AC387">
            <v>25</v>
          </cell>
          <cell r="AD387">
            <v>13</v>
          </cell>
        </row>
        <row r="388">
          <cell r="P388">
            <v>0</v>
          </cell>
          <cell r="X388">
            <v>25.333333333333332</v>
          </cell>
          <cell r="Y388">
            <v>18</v>
          </cell>
          <cell r="AC388">
            <v>0.66666666666666663</v>
          </cell>
          <cell r="AD388">
            <v>0</v>
          </cell>
        </row>
        <row r="389">
          <cell r="P389">
            <v>0</v>
          </cell>
          <cell r="X389">
            <v>0</v>
          </cell>
          <cell r="Y389">
            <v>0</v>
          </cell>
          <cell r="AC389">
            <v>0</v>
          </cell>
          <cell r="AD389">
            <v>0</v>
          </cell>
        </row>
        <row r="390">
          <cell r="P390">
            <v>0</v>
          </cell>
          <cell r="X390">
            <v>0</v>
          </cell>
          <cell r="Y390">
            <v>0</v>
          </cell>
          <cell r="AC390">
            <v>0</v>
          </cell>
          <cell r="AD390">
            <v>0</v>
          </cell>
        </row>
        <row r="391">
          <cell r="P391">
            <v>5.333333333333333</v>
          </cell>
          <cell r="X391">
            <v>0</v>
          </cell>
          <cell r="Y391">
            <v>0</v>
          </cell>
          <cell r="AC391">
            <v>0</v>
          </cell>
          <cell r="AD391">
            <v>0</v>
          </cell>
        </row>
        <row r="392">
          <cell r="P392">
            <v>0</v>
          </cell>
          <cell r="X392">
            <v>0</v>
          </cell>
          <cell r="Y392">
            <v>0</v>
          </cell>
          <cell r="AC392">
            <v>0</v>
          </cell>
          <cell r="AD392">
            <v>0</v>
          </cell>
        </row>
        <row r="393">
          <cell r="P393">
            <v>4.333333333333333</v>
          </cell>
          <cell r="X393">
            <v>0</v>
          </cell>
          <cell r="Y393">
            <v>0</v>
          </cell>
          <cell r="AC393">
            <v>0</v>
          </cell>
          <cell r="AD393">
            <v>0</v>
          </cell>
        </row>
        <row r="394">
          <cell r="P394">
            <v>2</v>
          </cell>
          <cell r="X394">
            <v>10</v>
          </cell>
          <cell r="Y394">
            <v>7</v>
          </cell>
          <cell r="AC394">
            <v>13.666666666666666</v>
          </cell>
          <cell r="AD394">
            <v>7</v>
          </cell>
        </row>
        <row r="395">
          <cell r="P395">
            <v>0</v>
          </cell>
          <cell r="X395">
            <v>0</v>
          </cell>
          <cell r="Y395">
            <v>0</v>
          </cell>
          <cell r="AC395">
            <v>0</v>
          </cell>
          <cell r="AD395">
            <v>0</v>
          </cell>
        </row>
        <row r="396">
          <cell r="P396">
            <v>20.5</v>
          </cell>
          <cell r="X396">
            <v>522.33333333333337</v>
          </cell>
          <cell r="Y396">
            <v>370</v>
          </cell>
          <cell r="AC396">
            <v>43</v>
          </cell>
          <cell r="AD396">
            <v>23</v>
          </cell>
        </row>
        <row r="397">
          <cell r="P397">
            <v>0</v>
          </cell>
          <cell r="X397">
            <v>0</v>
          </cell>
          <cell r="Y397">
            <v>0</v>
          </cell>
          <cell r="AC397">
            <v>0</v>
          </cell>
          <cell r="AD397">
            <v>0</v>
          </cell>
        </row>
        <row r="398">
          <cell r="P398">
            <v>0</v>
          </cell>
          <cell r="X398">
            <v>480.66666666666669</v>
          </cell>
          <cell r="Y398">
            <v>341</v>
          </cell>
          <cell r="AC398">
            <v>11</v>
          </cell>
          <cell r="AD398">
            <v>6</v>
          </cell>
        </row>
        <row r="399">
          <cell r="P399">
            <v>0</v>
          </cell>
          <cell r="X399">
            <v>0</v>
          </cell>
          <cell r="Y399">
            <v>0</v>
          </cell>
          <cell r="AC399">
            <v>0</v>
          </cell>
          <cell r="AD399">
            <v>0</v>
          </cell>
        </row>
        <row r="400">
          <cell r="P400">
            <v>15.833333333333334</v>
          </cell>
          <cell r="X400">
            <v>41.666666666666664</v>
          </cell>
          <cell r="Y400">
            <v>30</v>
          </cell>
          <cell r="AC400">
            <v>32</v>
          </cell>
          <cell r="AD400">
            <v>17</v>
          </cell>
        </row>
        <row r="401">
          <cell r="P401">
            <v>4.666666666666667</v>
          </cell>
          <cell r="X401">
            <v>0</v>
          </cell>
          <cell r="Y401">
            <v>0</v>
          </cell>
          <cell r="AC401">
            <v>0</v>
          </cell>
          <cell r="AD401">
            <v>0</v>
          </cell>
        </row>
        <row r="402">
          <cell r="P402">
            <v>0</v>
          </cell>
          <cell r="X402">
            <v>0</v>
          </cell>
          <cell r="Y402">
            <v>0</v>
          </cell>
          <cell r="AC402">
            <v>0</v>
          </cell>
          <cell r="AD402">
            <v>0</v>
          </cell>
        </row>
        <row r="403">
          <cell r="P403">
            <v>39</v>
          </cell>
          <cell r="X403">
            <v>0</v>
          </cell>
          <cell r="Y403">
            <v>0</v>
          </cell>
          <cell r="AC403">
            <v>0</v>
          </cell>
          <cell r="AD403">
            <v>0</v>
          </cell>
        </row>
        <row r="404">
          <cell r="P404">
            <v>3.3333333333333335</v>
          </cell>
          <cell r="X404">
            <v>0</v>
          </cell>
          <cell r="Y404">
            <v>0</v>
          </cell>
          <cell r="AC404">
            <v>0</v>
          </cell>
          <cell r="AD404">
            <v>0</v>
          </cell>
        </row>
        <row r="405">
          <cell r="P405">
            <v>35.666666666666664</v>
          </cell>
          <cell r="X405">
            <v>0</v>
          </cell>
          <cell r="Y405">
            <v>0</v>
          </cell>
          <cell r="AC405">
            <v>0</v>
          </cell>
          <cell r="AD405">
            <v>0</v>
          </cell>
        </row>
        <row r="406">
          <cell r="P406">
            <v>0</v>
          </cell>
          <cell r="X406">
            <v>0</v>
          </cell>
          <cell r="Y406">
            <v>0</v>
          </cell>
          <cell r="AC406">
            <v>0</v>
          </cell>
          <cell r="AD406">
            <v>0</v>
          </cell>
        </row>
        <row r="407">
          <cell r="P407">
            <v>50.166666666666671</v>
          </cell>
          <cell r="S407">
            <v>50.166666666666671</v>
          </cell>
          <cell r="X407">
            <v>37.833333333333343</v>
          </cell>
          <cell r="Y407">
            <v>27</v>
          </cell>
          <cell r="AC407">
            <v>26.000000000000004</v>
          </cell>
          <cell r="AD407">
            <v>14</v>
          </cell>
        </row>
        <row r="408">
          <cell r="P408">
            <v>0</v>
          </cell>
          <cell r="X408">
            <v>0</v>
          </cell>
          <cell r="Y408">
            <v>0</v>
          </cell>
          <cell r="AC408">
            <v>0</v>
          </cell>
          <cell r="AD408">
            <v>0</v>
          </cell>
        </row>
        <row r="409">
          <cell r="P409">
            <v>0</v>
          </cell>
          <cell r="X409">
            <v>0</v>
          </cell>
          <cell r="Y409">
            <v>0</v>
          </cell>
          <cell r="AC409">
            <v>0</v>
          </cell>
          <cell r="AD409">
            <v>0</v>
          </cell>
        </row>
        <row r="410">
          <cell r="P410">
            <v>0</v>
          </cell>
          <cell r="X410">
            <v>0</v>
          </cell>
          <cell r="Y410">
            <v>0</v>
          </cell>
          <cell r="AC410">
            <v>0</v>
          </cell>
          <cell r="AD410">
            <v>0</v>
          </cell>
        </row>
        <row r="411">
          <cell r="P411">
            <v>12.333333333333334</v>
          </cell>
          <cell r="X411">
            <v>0</v>
          </cell>
          <cell r="Y411">
            <v>0</v>
          </cell>
          <cell r="AC411">
            <v>0</v>
          </cell>
          <cell r="AD411">
            <v>0</v>
          </cell>
        </row>
        <row r="412">
          <cell r="P412">
            <v>0</v>
          </cell>
          <cell r="X412">
            <v>0</v>
          </cell>
          <cell r="Y412">
            <v>0</v>
          </cell>
          <cell r="AC412">
            <v>0</v>
          </cell>
          <cell r="AD412">
            <v>0</v>
          </cell>
        </row>
        <row r="413">
          <cell r="P413">
            <v>5</v>
          </cell>
          <cell r="X413">
            <v>3</v>
          </cell>
          <cell r="Y413">
            <v>2</v>
          </cell>
          <cell r="AC413">
            <v>3</v>
          </cell>
          <cell r="AD413">
            <v>2</v>
          </cell>
        </row>
        <row r="414">
          <cell r="P414">
            <v>0</v>
          </cell>
          <cell r="X414">
            <v>0</v>
          </cell>
          <cell r="Y414">
            <v>0</v>
          </cell>
          <cell r="AC414">
            <v>0</v>
          </cell>
          <cell r="AD414">
            <v>0</v>
          </cell>
        </row>
        <row r="415">
          <cell r="P415">
            <v>0</v>
          </cell>
          <cell r="X415">
            <v>0</v>
          </cell>
          <cell r="Y415">
            <v>0</v>
          </cell>
          <cell r="AC415">
            <v>0</v>
          </cell>
          <cell r="AD415">
            <v>0</v>
          </cell>
        </row>
        <row r="416">
          <cell r="P416">
            <v>18.5</v>
          </cell>
          <cell r="X416">
            <v>4.5</v>
          </cell>
          <cell r="Y416">
            <v>3</v>
          </cell>
          <cell r="AC416">
            <v>1.3333333333333333</v>
          </cell>
          <cell r="AD416">
            <v>1</v>
          </cell>
        </row>
        <row r="417">
          <cell r="P417">
            <v>1.3333333333333333</v>
          </cell>
          <cell r="X417">
            <v>0</v>
          </cell>
          <cell r="Y417">
            <v>0</v>
          </cell>
          <cell r="AC417">
            <v>1.6666666666666667</v>
          </cell>
          <cell r="AD417">
            <v>1</v>
          </cell>
        </row>
        <row r="418">
          <cell r="P418">
            <v>0</v>
          </cell>
          <cell r="X418">
            <v>0</v>
          </cell>
          <cell r="Y418">
            <v>0</v>
          </cell>
          <cell r="AC418">
            <v>0</v>
          </cell>
          <cell r="AD418">
            <v>0</v>
          </cell>
        </row>
        <row r="419">
          <cell r="P419">
            <v>0</v>
          </cell>
          <cell r="X419">
            <v>10</v>
          </cell>
          <cell r="Y419">
            <v>7</v>
          </cell>
          <cell r="AC419">
            <v>7.666666666666667</v>
          </cell>
          <cell r="AD419">
            <v>4</v>
          </cell>
        </row>
        <row r="420">
          <cell r="P420">
            <v>2</v>
          </cell>
          <cell r="X420">
            <v>1.3333333333333333</v>
          </cell>
          <cell r="Y420">
            <v>1</v>
          </cell>
          <cell r="AC420">
            <v>1</v>
          </cell>
          <cell r="AD420">
            <v>1</v>
          </cell>
        </row>
        <row r="421">
          <cell r="P421">
            <v>0.33333333333333331</v>
          </cell>
          <cell r="X421">
            <v>1</v>
          </cell>
          <cell r="Y421">
            <v>1</v>
          </cell>
          <cell r="AC421">
            <v>0.66666666666666663</v>
          </cell>
          <cell r="AD421">
            <v>0</v>
          </cell>
        </row>
        <row r="422">
          <cell r="P422">
            <v>2.3333333333333335</v>
          </cell>
          <cell r="X422">
            <v>6</v>
          </cell>
          <cell r="Y422">
            <v>4</v>
          </cell>
          <cell r="AC422">
            <v>5</v>
          </cell>
          <cell r="AD422">
            <v>3</v>
          </cell>
        </row>
        <row r="423">
          <cell r="P423">
            <v>0</v>
          </cell>
          <cell r="X423">
            <v>0</v>
          </cell>
          <cell r="Y423">
            <v>0</v>
          </cell>
          <cell r="AC423">
            <v>0</v>
          </cell>
          <cell r="AD423">
            <v>0</v>
          </cell>
        </row>
        <row r="424">
          <cell r="P424">
            <v>0</v>
          </cell>
          <cell r="X424">
            <v>0</v>
          </cell>
          <cell r="Y424">
            <v>0</v>
          </cell>
          <cell r="AC424">
            <v>0</v>
          </cell>
          <cell r="AD424">
            <v>0</v>
          </cell>
        </row>
        <row r="425">
          <cell r="P425">
            <v>1</v>
          </cell>
          <cell r="X425">
            <v>0</v>
          </cell>
          <cell r="Y425">
            <v>0</v>
          </cell>
          <cell r="AC425">
            <v>0</v>
          </cell>
          <cell r="AD425">
            <v>0</v>
          </cell>
        </row>
        <row r="426">
          <cell r="P426">
            <v>0</v>
          </cell>
          <cell r="X426">
            <v>0</v>
          </cell>
          <cell r="Y426">
            <v>0</v>
          </cell>
          <cell r="AC426">
            <v>0</v>
          </cell>
          <cell r="AD426">
            <v>0</v>
          </cell>
        </row>
        <row r="427">
          <cell r="P427">
            <v>0.66666666666666663</v>
          </cell>
          <cell r="X427">
            <v>0.66666666666666663</v>
          </cell>
          <cell r="Y427">
            <v>0</v>
          </cell>
          <cell r="AC427">
            <v>0.66666666666666663</v>
          </cell>
          <cell r="AD427">
            <v>0</v>
          </cell>
        </row>
        <row r="428">
          <cell r="P428">
            <v>0.66666666666666663</v>
          </cell>
          <cell r="X428">
            <v>0.66666666666666663</v>
          </cell>
          <cell r="Y428">
            <v>0</v>
          </cell>
          <cell r="AC428">
            <v>0.66666666666666663</v>
          </cell>
          <cell r="AD428">
            <v>0</v>
          </cell>
        </row>
        <row r="429">
          <cell r="P429">
            <v>4.666666666666667</v>
          </cell>
          <cell r="X429">
            <v>3</v>
          </cell>
          <cell r="Y429">
            <v>2</v>
          </cell>
          <cell r="AC429">
            <v>2</v>
          </cell>
          <cell r="AD429">
            <v>1</v>
          </cell>
        </row>
        <row r="430">
          <cell r="P430">
            <v>0</v>
          </cell>
          <cell r="X430">
            <v>0</v>
          </cell>
          <cell r="Y430">
            <v>0</v>
          </cell>
          <cell r="AC430">
            <v>0</v>
          </cell>
          <cell r="AD430">
            <v>0</v>
          </cell>
        </row>
        <row r="431">
          <cell r="P431">
            <v>0</v>
          </cell>
          <cell r="X431">
            <v>0</v>
          </cell>
          <cell r="Y431">
            <v>0</v>
          </cell>
          <cell r="AC431">
            <v>0</v>
          </cell>
          <cell r="AD431">
            <v>0</v>
          </cell>
        </row>
        <row r="432">
          <cell r="P432">
            <v>0</v>
          </cell>
          <cell r="X432">
            <v>0</v>
          </cell>
          <cell r="Y432">
            <v>0</v>
          </cell>
          <cell r="AC432">
            <v>0</v>
          </cell>
          <cell r="AD432">
            <v>0</v>
          </cell>
        </row>
        <row r="433">
          <cell r="P433">
            <v>0</v>
          </cell>
          <cell r="X433">
            <v>0</v>
          </cell>
          <cell r="Y433">
            <v>0</v>
          </cell>
          <cell r="AC433">
            <v>0</v>
          </cell>
          <cell r="AD433">
            <v>0</v>
          </cell>
        </row>
        <row r="434">
          <cell r="P434">
            <v>0</v>
          </cell>
          <cell r="X434">
            <v>0</v>
          </cell>
          <cell r="Y434">
            <v>0</v>
          </cell>
          <cell r="AC434">
            <v>0</v>
          </cell>
          <cell r="AD434">
            <v>0</v>
          </cell>
        </row>
        <row r="435">
          <cell r="P435">
            <v>1</v>
          </cell>
          <cell r="X435">
            <v>4</v>
          </cell>
          <cell r="Y435">
            <v>3</v>
          </cell>
          <cell r="AC435">
            <v>2</v>
          </cell>
          <cell r="AD435">
            <v>1</v>
          </cell>
        </row>
        <row r="436">
          <cell r="P436">
            <v>0</v>
          </cell>
          <cell r="X436">
            <v>0</v>
          </cell>
          <cell r="Y436">
            <v>0</v>
          </cell>
          <cell r="AC436">
            <v>0</v>
          </cell>
          <cell r="AD436">
            <v>0</v>
          </cell>
        </row>
        <row r="437">
          <cell r="P437">
            <v>0</v>
          </cell>
          <cell r="X437">
            <v>3.3333333333333335</v>
          </cell>
          <cell r="Y437">
            <v>2</v>
          </cell>
          <cell r="AC437">
            <v>0</v>
          </cell>
          <cell r="AD437">
            <v>0</v>
          </cell>
        </row>
        <row r="438">
          <cell r="P438">
            <v>0.33333333333333331</v>
          </cell>
          <cell r="X438">
            <v>0.33333333333333331</v>
          </cell>
          <cell r="Y438">
            <v>0</v>
          </cell>
          <cell r="AC438">
            <v>0.33333333333333331</v>
          </cell>
          <cell r="AD438">
            <v>0</v>
          </cell>
        </row>
        <row r="439">
          <cell r="P439">
            <v>0</v>
          </cell>
          <cell r="X439">
            <v>0</v>
          </cell>
          <cell r="Y439">
            <v>0</v>
          </cell>
          <cell r="AC439">
            <v>0</v>
          </cell>
          <cell r="AD439">
            <v>0</v>
          </cell>
        </row>
        <row r="440">
          <cell r="P440">
            <v>0</v>
          </cell>
          <cell r="X440">
            <v>0</v>
          </cell>
          <cell r="Y440">
            <v>0</v>
          </cell>
          <cell r="AC440">
            <v>0</v>
          </cell>
          <cell r="AD440">
            <v>0</v>
          </cell>
        </row>
        <row r="441">
          <cell r="P441">
            <v>0</v>
          </cell>
          <cell r="X441">
            <v>0</v>
          </cell>
          <cell r="Y441">
            <v>0</v>
          </cell>
          <cell r="AC441">
            <v>0</v>
          </cell>
          <cell r="AD441">
            <v>0</v>
          </cell>
        </row>
        <row r="442">
          <cell r="P442">
            <v>0</v>
          </cell>
          <cell r="X442">
            <v>0</v>
          </cell>
          <cell r="Y442">
            <v>0</v>
          </cell>
          <cell r="AC442">
            <v>0</v>
          </cell>
          <cell r="AD442">
            <v>0</v>
          </cell>
        </row>
        <row r="443">
          <cell r="P443">
            <v>0</v>
          </cell>
          <cell r="X443">
            <v>0</v>
          </cell>
          <cell r="Y443">
            <v>0</v>
          </cell>
          <cell r="AC443">
            <v>0</v>
          </cell>
          <cell r="AD443">
            <v>0</v>
          </cell>
        </row>
        <row r="444">
          <cell r="P444">
            <v>0</v>
          </cell>
          <cell r="X444">
            <v>0</v>
          </cell>
          <cell r="Y444">
            <v>0</v>
          </cell>
          <cell r="AC444">
            <v>0</v>
          </cell>
          <cell r="AD444">
            <v>0</v>
          </cell>
        </row>
        <row r="445">
          <cell r="P445">
            <v>0</v>
          </cell>
          <cell r="X445">
            <v>0</v>
          </cell>
          <cell r="Y445">
            <v>0</v>
          </cell>
          <cell r="AC445">
            <v>0</v>
          </cell>
          <cell r="AD445">
            <v>0</v>
          </cell>
        </row>
        <row r="446">
          <cell r="P446">
            <v>0</v>
          </cell>
          <cell r="X446">
            <v>0</v>
          </cell>
          <cell r="Y446">
            <v>0</v>
          </cell>
          <cell r="AC446">
            <v>0</v>
          </cell>
          <cell r="AD446">
            <v>0</v>
          </cell>
        </row>
      </sheetData>
      <sheetData sheetId="18"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row>
        <row r="26">
          <cell r="W26" t="str">
            <v>ЗАТВЕРДЖУЮ</v>
          </cell>
        </row>
        <row r="27">
          <cell r="U27" t="str">
            <v>ГЕНЕРАЛЬНИЙ ДИРЕКТОР -</v>
          </cell>
        </row>
        <row r="28">
          <cell r="S28" t="str">
            <v>ЗАТВЕРДЖУЮ</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row>
        <row r="30">
          <cell r="U30" t="str">
            <v>ЗАТВЕРДЖУЮ</v>
          </cell>
        </row>
        <row r="31">
          <cell r="S31" t="str">
            <v>ЗАТВЕРДЖУЮ</v>
          </cell>
        </row>
        <row r="32">
          <cell r="Q32" t="str">
            <v>КТМ</v>
          </cell>
          <cell r="S32" t="str">
            <v>ГОЛОВА ПРАЛІННЯ  КЕ</v>
          </cell>
          <cell r="T32" t="str">
            <v>І.В.ПЛАЧКОВ</v>
          </cell>
          <cell r="V32" t="str">
            <v xml:space="preserve">ТЕЦ-5 </v>
          </cell>
          <cell r="AA32" t="str">
            <v xml:space="preserve">ТЕЦ-6 </v>
          </cell>
        </row>
        <row r="33">
          <cell r="P33">
            <v>25148</v>
          </cell>
          <cell r="W33" t="str">
            <v xml:space="preserve">                      ПЛАЧКОВ І.В.</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Q37">
            <v>158</v>
          </cell>
          <cell r="U37" t="str">
            <v xml:space="preserve">                      ПЛАЧКОВ І.В.</v>
          </cell>
          <cell r="X37">
            <v>383</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X39">
            <v>0</v>
          </cell>
          <cell r="AJ39">
            <v>0</v>
          </cell>
          <cell r="AL39">
            <v>0</v>
          </cell>
        </row>
        <row r="40">
          <cell r="Q40">
            <v>145</v>
          </cell>
          <cell r="V40">
            <v>347.3</v>
          </cell>
          <cell r="X40">
            <v>199.5</v>
          </cell>
          <cell r="AL40">
            <v>0</v>
          </cell>
        </row>
        <row r="41">
          <cell r="V41">
            <v>0</v>
          </cell>
          <cell r="X41">
            <v>0</v>
          </cell>
          <cell r="AJ41">
            <v>0</v>
          </cell>
          <cell r="AL41">
            <v>395.6</v>
          </cell>
        </row>
        <row r="42">
          <cell r="P42">
            <v>0</v>
          </cell>
          <cell r="V42">
            <v>33</v>
          </cell>
          <cell r="X42">
            <v>0</v>
          </cell>
          <cell r="AJ42">
            <v>0</v>
          </cell>
          <cell r="AL42">
            <v>395.6</v>
          </cell>
        </row>
        <row r="43">
          <cell r="V43">
            <v>0</v>
          </cell>
          <cell r="X43">
            <v>480.7</v>
          </cell>
          <cell r="AJ43">
            <v>395.6</v>
          </cell>
          <cell r="AM43">
            <v>1580</v>
          </cell>
        </row>
        <row r="44">
          <cell r="P44">
            <v>0</v>
          </cell>
          <cell r="V44">
            <v>0</v>
          </cell>
          <cell r="X44">
            <v>480.7</v>
          </cell>
          <cell r="AJ44">
            <v>395.6</v>
          </cell>
          <cell r="AM44">
            <v>0</v>
          </cell>
        </row>
        <row r="45">
          <cell r="R45">
            <v>320</v>
          </cell>
          <cell r="V45">
            <v>350</v>
          </cell>
          <cell r="Y45">
            <v>930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Y46">
            <v>0</v>
          </cell>
          <cell r="AC46">
            <v>1815.6175757575729</v>
          </cell>
          <cell r="AF46">
            <v>5288.3842424242421</v>
          </cell>
          <cell r="AG46">
            <v>4487.3999999999996</v>
          </cell>
          <cell r="AH46">
            <v>801.98424242424232</v>
          </cell>
          <cell r="AK46">
            <v>0</v>
          </cell>
        </row>
        <row r="47">
          <cell r="F47">
            <v>0.8</v>
          </cell>
          <cell r="R47">
            <v>145</v>
          </cell>
          <cell r="W47">
            <v>385</v>
          </cell>
          <cell r="Y47">
            <v>812</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0.8</v>
          </cell>
          <cell r="G49">
            <v>201</v>
          </cell>
          <cell r="H49">
            <v>525</v>
          </cell>
          <cell r="P49">
            <v>0.8</v>
          </cell>
          <cell r="Q49" t="e">
            <v>#REF!</v>
          </cell>
          <cell r="R49">
            <v>145</v>
          </cell>
          <cell r="S49">
            <v>0.8</v>
          </cell>
          <cell r="T49">
            <v>445</v>
          </cell>
          <cell r="U49">
            <v>445</v>
          </cell>
          <cell r="V49">
            <v>84</v>
          </cell>
          <cell r="W49">
            <v>285</v>
          </cell>
          <cell r="X49">
            <v>0.8</v>
          </cell>
          <cell r="Y49">
            <v>147</v>
          </cell>
          <cell r="Z49">
            <v>127.66666666666663</v>
          </cell>
          <cell r="AA49" t="e">
            <v>#REF!</v>
          </cell>
          <cell r="AB49" t="e">
            <v>#REF!</v>
          </cell>
          <cell r="AC49">
            <v>0.8</v>
          </cell>
          <cell r="AD49">
            <v>107</v>
          </cell>
          <cell r="AE49">
            <v>157</v>
          </cell>
          <cell r="AF49">
            <v>0.8</v>
          </cell>
          <cell r="AG49">
            <v>493</v>
          </cell>
          <cell r="AH49">
            <v>43</v>
          </cell>
          <cell r="AK49">
            <v>3111.6666666666665</v>
          </cell>
          <cell r="AL49">
            <v>899</v>
          </cell>
          <cell r="AM49">
            <v>2212.6666666666665</v>
          </cell>
          <cell r="AN49">
            <v>2212.6666666666665</v>
          </cell>
          <cell r="AO49">
            <v>254</v>
          </cell>
          <cell r="AP49">
            <v>587</v>
          </cell>
        </row>
        <row r="50">
          <cell r="F50">
            <v>159</v>
          </cell>
          <cell r="G50">
            <v>44</v>
          </cell>
          <cell r="H50">
            <v>115</v>
          </cell>
          <cell r="P50">
            <v>260</v>
          </cell>
          <cell r="Q50">
            <v>2</v>
          </cell>
          <cell r="R50">
            <v>2</v>
          </cell>
          <cell r="S50">
            <v>650</v>
          </cell>
          <cell r="V50">
            <v>0</v>
          </cell>
          <cell r="W50">
            <v>298.7</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279</v>
          </cell>
          <cell r="H51">
            <v>433</v>
          </cell>
          <cell r="P51">
            <v>304.23599999999999</v>
          </cell>
          <cell r="Q51">
            <v>144</v>
          </cell>
          <cell r="R51">
            <v>80</v>
          </cell>
          <cell r="S51">
            <v>760.26666666666688</v>
          </cell>
          <cell r="T51">
            <v>380.13333333333344</v>
          </cell>
          <cell r="U51">
            <v>380.13333333333344</v>
          </cell>
          <cell r="V51">
            <v>433</v>
          </cell>
          <cell r="W51">
            <v>613.33333333333348</v>
          </cell>
          <cell r="X51">
            <v>196.8</v>
          </cell>
          <cell r="Y51">
            <v>139</v>
          </cell>
          <cell r="Z51">
            <v>57.800000000000011</v>
          </cell>
          <cell r="AA51">
            <v>2319</v>
          </cell>
          <cell r="AB51">
            <v>7435.3333333333339</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Q52">
            <v>4</v>
          </cell>
          <cell r="R52">
            <v>2</v>
          </cell>
          <cell r="S52">
            <v>603</v>
          </cell>
          <cell r="U52">
            <v>331</v>
          </cell>
          <cell r="V52">
            <v>0</v>
          </cell>
          <cell r="W52">
            <v>200</v>
          </cell>
          <cell r="X52">
            <v>115</v>
          </cell>
          <cell r="Y52">
            <v>81</v>
          </cell>
          <cell r="Z52">
            <v>34</v>
          </cell>
          <cell r="AC52">
            <v>96</v>
          </cell>
          <cell r="AD52">
            <v>50</v>
          </cell>
          <cell r="AE52">
            <v>46</v>
          </cell>
          <cell r="AF52">
            <v>361</v>
          </cell>
          <cell r="AG52">
            <v>11</v>
          </cell>
          <cell r="AH52">
            <v>0</v>
          </cell>
          <cell r="AI52">
            <v>1279</v>
          </cell>
          <cell r="AJ52">
            <v>511</v>
          </cell>
          <cell r="AK52">
            <v>768</v>
          </cell>
          <cell r="AL52">
            <v>786</v>
          </cell>
          <cell r="AM52">
            <v>494</v>
          </cell>
          <cell r="AN52">
            <v>494</v>
          </cell>
        </row>
        <row r="53">
          <cell r="F53">
            <v>2</v>
          </cell>
          <cell r="G53">
            <v>0</v>
          </cell>
          <cell r="H53">
            <v>1</v>
          </cell>
          <cell r="P53">
            <v>0</v>
          </cell>
          <cell r="Q53">
            <v>32</v>
          </cell>
          <cell r="R53">
            <v>18</v>
          </cell>
          <cell r="S53">
            <v>587.66666666666663</v>
          </cell>
          <cell r="T53">
            <v>458.38</v>
          </cell>
          <cell r="U53">
            <v>129.28666666666663</v>
          </cell>
          <cell r="V53">
            <v>60</v>
          </cell>
          <cell r="W53" t="e">
            <v>#REF!</v>
          </cell>
          <cell r="X53">
            <v>4</v>
          </cell>
          <cell r="Y53">
            <v>3</v>
          </cell>
          <cell r="Z53">
            <v>1</v>
          </cell>
          <cell r="AA53" t="e">
            <v>#REF!</v>
          </cell>
          <cell r="AB53" t="e">
            <v>#REF!</v>
          </cell>
          <cell r="AC53">
            <v>0</v>
          </cell>
          <cell r="AD53">
            <v>0</v>
          </cell>
          <cell r="AE53">
            <v>0</v>
          </cell>
          <cell r="AF53">
            <v>179.33333333333334</v>
          </cell>
          <cell r="AG53">
            <v>110</v>
          </cell>
          <cell r="AH53">
            <v>0</v>
          </cell>
          <cell r="AI53">
            <v>4</v>
          </cell>
          <cell r="AJ53">
            <v>3</v>
          </cell>
          <cell r="AK53">
            <v>1</v>
          </cell>
          <cell r="AL53">
            <v>1</v>
          </cell>
          <cell r="AM53">
            <v>1219</v>
          </cell>
          <cell r="AN53">
            <v>1219</v>
          </cell>
          <cell r="AO53">
            <v>532</v>
          </cell>
          <cell r="AP53">
            <v>720</v>
          </cell>
        </row>
        <row r="54">
          <cell r="F54">
            <v>570</v>
          </cell>
          <cell r="G54">
            <v>223</v>
          </cell>
          <cell r="H54">
            <v>347</v>
          </cell>
          <cell r="P54">
            <v>4</v>
          </cell>
          <cell r="Q54" t="e">
            <v>#REF!</v>
          </cell>
          <cell r="R54" t="e">
            <v>#REF!</v>
          </cell>
          <cell r="S54">
            <v>15</v>
          </cell>
          <cell r="T54">
            <v>13.666666666666666</v>
          </cell>
          <cell r="U54">
            <v>0</v>
          </cell>
          <cell r="V54">
            <v>20</v>
          </cell>
          <cell r="W54" t="e">
            <v>#REF!</v>
          </cell>
          <cell r="X54">
            <v>30</v>
          </cell>
          <cell r="Y54">
            <v>21</v>
          </cell>
          <cell r="Z54">
            <v>9</v>
          </cell>
          <cell r="AA54" t="e">
            <v>#REF!</v>
          </cell>
          <cell r="AB54" t="e">
            <v>#REF!</v>
          </cell>
          <cell r="AC54">
            <v>8</v>
          </cell>
          <cell r="AD54">
            <v>4</v>
          </cell>
          <cell r="AE54">
            <v>4</v>
          </cell>
          <cell r="AF54">
            <v>15</v>
          </cell>
          <cell r="AG54">
            <v>15</v>
          </cell>
          <cell r="AH54">
            <v>0</v>
          </cell>
          <cell r="AI54">
            <v>752</v>
          </cell>
          <cell r="AJ54">
            <v>362</v>
          </cell>
          <cell r="AK54">
            <v>390</v>
          </cell>
          <cell r="AL54">
            <v>390</v>
          </cell>
          <cell r="AM54">
            <v>324</v>
          </cell>
          <cell r="AN54">
            <v>324</v>
          </cell>
          <cell r="AO54">
            <v>350</v>
          </cell>
          <cell r="AP54">
            <v>315</v>
          </cell>
        </row>
        <row r="55">
          <cell r="F55">
            <v>2</v>
          </cell>
          <cell r="G55">
            <v>1</v>
          </cell>
          <cell r="H55">
            <v>1</v>
          </cell>
          <cell r="P55">
            <v>40.800000000000004</v>
          </cell>
          <cell r="Q55">
            <v>58</v>
          </cell>
          <cell r="R55">
            <v>32</v>
          </cell>
          <cell r="S55">
            <v>263.2</v>
          </cell>
          <cell r="T55">
            <v>205.29599999999999</v>
          </cell>
          <cell r="U55">
            <v>57.903999999999996</v>
          </cell>
          <cell r="V55">
            <v>552</v>
          </cell>
          <cell r="W55">
            <v>532</v>
          </cell>
          <cell r="X55">
            <v>790.40000000000009</v>
          </cell>
          <cell r="Y55">
            <v>560</v>
          </cell>
          <cell r="Z55">
            <v>230.40000000000009</v>
          </cell>
          <cell r="AA55">
            <v>2526</v>
          </cell>
          <cell r="AB55">
            <v>7785</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P56">
            <v>0</v>
          </cell>
          <cell r="Q56">
            <v>8</v>
          </cell>
          <cell r="R56">
            <v>4</v>
          </cell>
          <cell r="S56">
            <v>13.666666666666666</v>
          </cell>
          <cell r="T56">
            <v>13.666666666666666</v>
          </cell>
          <cell r="U56">
            <v>0</v>
          </cell>
          <cell r="V56">
            <v>410</v>
          </cell>
          <cell r="W56">
            <v>179</v>
          </cell>
          <cell r="X56">
            <v>708.80000000000007</v>
          </cell>
          <cell r="Y56">
            <v>502</v>
          </cell>
          <cell r="Z56">
            <v>206.80000000000007</v>
          </cell>
          <cell r="AA56">
            <v>902</v>
          </cell>
          <cell r="AB56">
            <v>2722</v>
          </cell>
          <cell r="AC56">
            <v>13.333333333333334</v>
          </cell>
          <cell r="AD56">
            <v>7</v>
          </cell>
          <cell r="AE56">
            <v>6.3333333333333339</v>
          </cell>
          <cell r="AF56">
            <v>0</v>
          </cell>
          <cell r="AG56">
            <v>0</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P57">
            <v>8271</v>
          </cell>
          <cell r="Q57">
            <v>5299</v>
          </cell>
          <cell r="R57">
            <v>2972</v>
          </cell>
          <cell r="S57">
            <v>1598</v>
          </cell>
          <cell r="T57">
            <v>1598</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Q58">
            <v>5299</v>
          </cell>
          <cell r="R58">
            <v>2972</v>
          </cell>
          <cell r="S58">
            <v>1598</v>
          </cell>
          <cell r="T58">
            <v>1598</v>
          </cell>
          <cell r="U58">
            <v>0</v>
          </cell>
          <cell r="V58">
            <v>12849</v>
          </cell>
          <cell r="W58">
            <v>7771</v>
          </cell>
          <cell r="X58">
            <v>13610</v>
          </cell>
          <cell r="Y58">
            <v>9645</v>
          </cell>
          <cell r="Z58">
            <v>3965</v>
          </cell>
          <cell r="AA58">
            <v>146826</v>
          </cell>
          <cell r="AB58">
            <v>294840</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P59">
            <v>562.25</v>
          </cell>
          <cell r="Q59">
            <v>0</v>
          </cell>
          <cell r="R59">
            <v>0</v>
          </cell>
          <cell r="S59">
            <v>1035.1836363636362</v>
          </cell>
          <cell r="T59">
            <v>0</v>
          </cell>
          <cell r="U59">
            <v>0</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0</v>
          </cell>
          <cell r="AG59">
            <v>1165</v>
          </cell>
          <cell r="AH59">
            <v>0</v>
          </cell>
          <cell r="AI59">
            <v>0</v>
          </cell>
          <cell r="AJ59">
            <v>0</v>
          </cell>
          <cell r="AK59">
            <v>0</v>
          </cell>
          <cell r="AL59">
            <v>0</v>
          </cell>
          <cell r="AM59">
            <v>2875.7209090909091</v>
          </cell>
          <cell r="AN59">
            <v>0</v>
          </cell>
          <cell r="AO59">
            <v>252</v>
          </cell>
          <cell r="AP59">
            <v>635</v>
          </cell>
        </row>
        <row r="60">
          <cell r="F60">
            <v>0</v>
          </cell>
          <cell r="G60">
            <v>0</v>
          </cell>
          <cell r="H60">
            <v>0</v>
          </cell>
          <cell r="P60">
            <v>11.200000000000001</v>
          </cell>
          <cell r="Q60">
            <v>0</v>
          </cell>
          <cell r="R60">
            <v>0</v>
          </cell>
          <cell r="S60">
            <v>267.2</v>
          </cell>
          <cell r="T60">
            <v>267.2</v>
          </cell>
          <cell r="U60">
            <v>0</v>
          </cell>
          <cell r="V60">
            <v>16</v>
          </cell>
          <cell r="W60">
            <v>350</v>
          </cell>
          <cell r="X60">
            <v>0</v>
          </cell>
          <cell r="Y60">
            <v>0</v>
          </cell>
          <cell r="Z60">
            <v>0</v>
          </cell>
          <cell r="AA60">
            <v>4344</v>
          </cell>
          <cell r="AB60">
            <v>11898</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Q61">
            <v>40</v>
          </cell>
          <cell r="R61">
            <v>22.423728813559308</v>
          </cell>
          <cell r="S61">
            <v>887.77454545454532</v>
          </cell>
          <cell r="T61">
            <v>435.00952727272721</v>
          </cell>
          <cell r="U61">
            <v>452.76501818181811</v>
          </cell>
          <cell r="V61">
            <v>748.3098245614035</v>
          </cell>
          <cell r="W61">
            <v>618.1254831995243</v>
          </cell>
          <cell r="X61">
            <v>296.28636363636366</v>
          </cell>
          <cell r="Y61">
            <v>210</v>
          </cell>
          <cell r="Z61">
            <v>86.28636363636366</v>
          </cell>
          <cell r="AA61">
            <v>2580</v>
          </cell>
          <cell r="AB61">
            <v>8244.1254831995248</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Q62">
            <v>2</v>
          </cell>
          <cell r="R62">
            <v>1</v>
          </cell>
          <cell r="S62">
            <v>49</v>
          </cell>
          <cell r="T62">
            <v>24</v>
          </cell>
          <cell r="U62">
            <v>25</v>
          </cell>
          <cell r="V62">
            <v>41</v>
          </cell>
          <cell r="W62">
            <v>34</v>
          </cell>
          <cell r="X62">
            <v>16</v>
          </cell>
          <cell r="Y62">
            <v>11</v>
          </cell>
          <cell r="Z62">
            <v>5</v>
          </cell>
          <cell r="AA62">
            <v>143</v>
          </cell>
          <cell r="AB62">
            <v>460</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Q63">
            <v>13</v>
          </cell>
          <cell r="R63">
            <v>8</v>
          </cell>
          <cell r="S63">
            <v>284</v>
          </cell>
          <cell r="T63">
            <v>139</v>
          </cell>
          <cell r="U63">
            <v>145</v>
          </cell>
          <cell r="V63">
            <v>240</v>
          </cell>
          <cell r="W63">
            <v>198</v>
          </cell>
          <cell r="X63">
            <v>95</v>
          </cell>
          <cell r="Y63">
            <v>67</v>
          </cell>
          <cell r="Z63">
            <v>28</v>
          </cell>
          <cell r="AA63">
            <v>825</v>
          </cell>
          <cell r="AB63">
            <v>2637</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row>
        <row r="65">
          <cell r="F65">
            <v>79</v>
          </cell>
          <cell r="G65">
            <v>31</v>
          </cell>
          <cell r="H65">
            <v>48</v>
          </cell>
          <cell r="P65">
            <v>520</v>
          </cell>
          <cell r="Q65">
            <v>285</v>
          </cell>
          <cell r="R65">
            <v>160</v>
          </cell>
          <cell r="S65">
            <v>1018</v>
          </cell>
          <cell r="T65">
            <v>162.88</v>
          </cell>
          <cell r="U65">
            <v>855.12</v>
          </cell>
          <cell r="V65">
            <v>973</v>
          </cell>
          <cell r="W65">
            <v>1131</v>
          </cell>
          <cell r="X65">
            <v>570</v>
          </cell>
          <cell r="Y65">
            <v>404</v>
          </cell>
          <cell r="Z65">
            <v>166</v>
          </cell>
          <cell r="AA65">
            <v>3962</v>
          </cell>
          <cell r="AB65">
            <v>14646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F66">
            <v>0</v>
          </cell>
          <cell r="G66">
            <v>0</v>
          </cell>
          <cell r="P66">
            <v>0</v>
          </cell>
          <cell r="Q66">
            <v>285</v>
          </cell>
          <cell r="R66">
            <v>160</v>
          </cell>
          <cell r="S66">
            <v>0</v>
          </cell>
          <cell r="T66">
            <v>16</v>
          </cell>
          <cell r="U66">
            <v>86</v>
          </cell>
          <cell r="V66">
            <v>914</v>
          </cell>
          <cell r="W66">
            <v>832</v>
          </cell>
          <cell r="X66">
            <v>0</v>
          </cell>
          <cell r="Y66" t="e">
            <v>#REF!</v>
          </cell>
          <cell r="Z66">
            <v>832</v>
          </cell>
          <cell r="AA66" t="e">
            <v>#REF!</v>
          </cell>
          <cell r="AB66">
            <v>832</v>
          </cell>
          <cell r="AC66">
            <v>0</v>
          </cell>
          <cell r="AD66">
            <v>0</v>
          </cell>
          <cell r="AH66">
            <v>0</v>
          </cell>
          <cell r="AI66">
            <v>0</v>
          </cell>
          <cell r="AK66">
            <v>0</v>
          </cell>
          <cell r="AL66">
            <v>0</v>
          </cell>
          <cell r="AM66">
            <v>74</v>
          </cell>
          <cell r="AN66">
            <v>82</v>
          </cell>
          <cell r="AO66">
            <v>56</v>
          </cell>
          <cell r="AP66">
            <v>120</v>
          </cell>
        </row>
        <row r="67">
          <cell r="F67">
            <v>84</v>
          </cell>
          <cell r="G67">
            <v>33</v>
          </cell>
          <cell r="H67">
            <v>51</v>
          </cell>
          <cell r="P67">
            <v>1291</v>
          </cell>
          <cell r="Q67">
            <v>0</v>
          </cell>
          <cell r="R67">
            <v>0</v>
          </cell>
          <cell r="S67">
            <v>4895</v>
          </cell>
          <cell r="T67">
            <v>146.88</v>
          </cell>
          <cell r="U67">
            <v>769.12</v>
          </cell>
          <cell r="V67">
            <v>54</v>
          </cell>
          <cell r="W67">
            <v>293</v>
          </cell>
          <cell r="X67">
            <v>290</v>
          </cell>
          <cell r="Y67">
            <v>304</v>
          </cell>
          <cell r="Z67">
            <v>265</v>
          </cell>
          <cell r="AB67">
            <v>293</v>
          </cell>
          <cell r="AC67">
            <v>85</v>
          </cell>
          <cell r="AD67">
            <v>213</v>
          </cell>
          <cell r="AE67">
            <v>314</v>
          </cell>
          <cell r="AF67">
            <v>5</v>
          </cell>
          <cell r="AG67">
            <v>5</v>
          </cell>
          <cell r="AH67">
            <v>0</v>
          </cell>
          <cell r="AI67">
            <v>6650</v>
          </cell>
          <cell r="AJ67">
            <v>1324</v>
          </cell>
          <cell r="AK67">
            <v>5326</v>
          </cell>
          <cell r="AL67">
            <v>4951</v>
          </cell>
          <cell r="AN67">
            <v>1346</v>
          </cell>
          <cell r="AO67">
            <v>465</v>
          </cell>
          <cell r="AP67">
            <v>552</v>
          </cell>
        </row>
        <row r="68">
          <cell r="F68">
            <v>0</v>
          </cell>
          <cell r="G68">
            <v>0</v>
          </cell>
          <cell r="H68">
            <v>94</v>
          </cell>
          <cell r="P68">
            <v>0</v>
          </cell>
          <cell r="Q68">
            <v>852</v>
          </cell>
          <cell r="R68">
            <v>478</v>
          </cell>
          <cell r="S68">
            <v>0</v>
          </cell>
          <cell r="T68">
            <v>542</v>
          </cell>
          <cell r="U68">
            <v>1626</v>
          </cell>
          <cell r="V68">
            <v>2249</v>
          </cell>
          <cell r="W68">
            <v>2344</v>
          </cell>
          <cell r="X68">
            <v>0</v>
          </cell>
          <cell r="Y68">
            <v>953</v>
          </cell>
          <cell r="Z68">
            <v>832</v>
          </cell>
          <cell r="AA68">
            <v>3910</v>
          </cell>
          <cell r="AB68">
            <v>15937</v>
          </cell>
          <cell r="AC68">
            <v>0</v>
          </cell>
          <cell r="AD68">
            <v>0</v>
          </cell>
          <cell r="AE68">
            <v>431</v>
          </cell>
          <cell r="AF68">
            <v>963</v>
          </cell>
          <cell r="AG68">
            <v>963</v>
          </cell>
          <cell r="AH68">
            <v>0</v>
          </cell>
          <cell r="AI68">
            <v>0</v>
          </cell>
          <cell r="AJ68">
            <v>0</v>
          </cell>
          <cell r="AK68">
            <v>0</v>
          </cell>
          <cell r="AL68">
            <v>0</v>
          </cell>
          <cell r="AM68">
            <v>4488</v>
          </cell>
          <cell r="AN68">
            <v>0</v>
          </cell>
          <cell r="AO68">
            <v>1245</v>
          </cell>
          <cell r="AP68">
            <v>2000</v>
          </cell>
        </row>
        <row r="69">
          <cell r="F69">
            <v>0</v>
          </cell>
          <cell r="G69">
            <v>0</v>
          </cell>
          <cell r="H69">
            <v>0</v>
          </cell>
          <cell r="P69">
            <v>-771</v>
          </cell>
          <cell r="Q69">
            <v>40</v>
          </cell>
          <cell r="R69">
            <v>23.192982456140342</v>
          </cell>
          <cell r="S69">
            <v>-3877</v>
          </cell>
          <cell r="T69">
            <v>146.88</v>
          </cell>
          <cell r="U69">
            <v>769.12</v>
          </cell>
          <cell r="V69">
            <v>158.07017543859649</v>
          </cell>
          <cell r="W69">
            <v>252.4912280701754</v>
          </cell>
          <cell r="X69">
            <v>280</v>
          </cell>
          <cell r="Y69">
            <v>404</v>
          </cell>
          <cell r="Z69">
            <v>166</v>
          </cell>
          <cell r="AA69">
            <v>948</v>
          </cell>
          <cell r="AB69">
            <v>3117.4912280701756</v>
          </cell>
          <cell r="AC69">
            <v>556</v>
          </cell>
          <cell r="AD69">
            <v>336</v>
          </cell>
          <cell r="AE69">
            <v>305</v>
          </cell>
          <cell r="AF69">
            <v>521</v>
          </cell>
          <cell r="AG69">
            <v>470</v>
          </cell>
          <cell r="AH69">
            <v>51</v>
          </cell>
          <cell r="AI69">
            <v>-3332</v>
          </cell>
          <cell r="AK69">
            <v>862.81818181818176</v>
          </cell>
          <cell r="AL69">
            <v>-2933</v>
          </cell>
          <cell r="AM69">
            <v>666</v>
          </cell>
          <cell r="AN69">
            <v>-611</v>
          </cell>
          <cell r="AO69">
            <v>502</v>
          </cell>
          <cell r="AP69">
            <v>1078</v>
          </cell>
        </row>
        <row r="70">
          <cell r="F70">
            <v>328</v>
          </cell>
          <cell r="G70">
            <v>128</v>
          </cell>
          <cell r="H70">
            <v>200</v>
          </cell>
          <cell r="P70">
            <v>870.40000000000009</v>
          </cell>
          <cell r="Q70">
            <v>2</v>
          </cell>
          <cell r="R70">
            <v>1</v>
          </cell>
          <cell r="S70">
            <v>1918.4</v>
          </cell>
          <cell r="T70">
            <v>479.6</v>
          </cell>
          <cell r="U70">
            <v>1438.8000000000002</v>
          </cell>
          <cell r="V70">
            <v>9</v>
          </cell>
          <cell r="W70">
            <v>13</v>
          </cell>
          <cell r="X70">
            <v>903.2</v>
          </cell>
          <cell r="Y70">
            <v>640</v>
          </cell>
          <cell r="Z70">
            <v>263.20000000000005</v>
          </cell>
          <cell r="AA70">
            <v>51</v>
          </cell>
          <cell r="AB70">
            <v>188</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F71">
            <v>0</v>
          </cell>
          <cell r="G71">
            <v>0</v>
          </cell>
          <cell r="H71">
            <v>0</v>
          </cell>
          <cell r="P71">
            <v>65</v>
          </cell>
          <cell r="Q71">
            <v>13</v>
          </cell>
          <cell r="R71">
            <v>7</v>
          </cell>
          <cell r="S71">
            <v>494.54545454545456</v>
          </cell>
          <cell r="U71">
            <v>133</v>
          </cell>
          <cell r="V71">
            <v>51</v>
          </cell>
          <cell r="W71">
            <v>82</v>
          </cell>
          <cell r="X71">
            <v>172.36363636363637</v>
          </cell>
          <cell r="Y71">
            <v>122</v>
          </cell>
          <cell r="Z71">
            <v>50.363636363636374</v>
          </cell>
          <cell r="AA71">
            <v>303</v>
          </cell>
          <cell r="AB71">
            <v>978</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cell r="AM71">
            <v>206</v>
          </cell>
          <cell r="AN71">
            <v>206</v>
          </cell>
        </row>
        <row r="72">
          <cell r="F72">
            <v>0</v>
          </cell>
          <cell r="G72">
            <v>0</v>
          </cell>
          <cell r="H72">
            <v>0</v>
          </cell>
          <cell r="P72">
            <v>4</v>
          </cell>
          <cell r="Q72">
            <v>2</v>
          </cell>
          <cell r="R72">
            <v>1</v>
          </cell>
          <cell r="S72">
            <v>27</v>
          </cell>
          <cell r="U72">
            <v>19</v>
          </cell>
          <cell r="V72">
            <v>7</v>
          </cell>
          <cell r="W72">
            <v>12</v>
          </cell>
          <cell r="X72">
            <v>9</v>
          </cell>
          <cell r="Y72">
            <v>6</v>
          </cell>
          <cell r="Z72">
            <v>3</v>
          </cell>
          <cell r="AA72">
            <v>48</v>
          </cell>
          <cell r="AB72">
            <v>232</v>
          </cell>
          <cell r="AC72">
            <v>6</v>
          </cell>
          <cell r="AD72">
            <v>3</v>
          </cell>
          <cell r="AE72">
            <v>3</v>
          </cell>
          <cell r="AF72">
            <v>12</v>
          </cell>
          <cell r="AG72">
            <v>12</v>
          </cell>
          <cell r="AH72">
            <v>0</v>
          </cell>
          <cell r="AI72">
            <v>58</v>
          </cell>
          <cell r="AJ72">
            <v>13</v>
          </cell>
          <cell r="AK72">
            <v>45</v>
          </cell>
          <cell r="AL72">
            <v>45</v>
          </cell>
          <cell r="AM72">
            <v>0</v>
          </cell>
          <cell r="AN72">
            <v>0</v>
          </cell>
        </row>
        <row r="73">
          <cell r="F73">
            <v>0</v>
          </cell>
          <cell r="G73">
            <v>0</v>
          </cell>
          <cell r="H73">
            <v>0</v>
          </cell>
          <cell r="P73">
            <v>21</v>
          </cell>
          <cell r="Q73">
            <v>849</v>
          </cell>
          <cell r="R73">
            <v>476</v>
          </cell>
          <cell r="S73">
            <v>158</v>
          </cell>
          <cell r="T73">
            <v>51</v>
          </cell>
          <cell r="U73">
            <v>4085</v>
          </cell>
          <cell r="V73">
            <v>1841</v>
          </cell>
          <cell r="W73">
            <v>2244</v>
          </cell>
          <cell r="X73">
            <v>55</v>
          </cell>
          <cell r="Y73">
            <v>39</v>
          </cell>
          <cell r="Z73">
            <v>16</v>
          </cell>
          <cell r="AA73" t="e">
            <v>#REF!</v>
          </cell>
          <cell r="AB73">
            <v>2244</v>
          </cell>
          <cell r="AC73">
            <v>37</v>
          </cell>
          <cell r="AD73">
            <v>19</v>
          </cell>
          <cell r="AE73">
            <v>18</v>
          </cell>
          <cell r="AF73">
            <v>69</v>
          </cell>
          <cell r="AG73">
            <v>69</v>
          </cell>
          <cell r="AH73">
            <v>0</v>
          </cell>
          <cell r="AI73">
            <v>340</v>
          </cell>
          <cell r="AJ73">
            <v>79</v>
          </cell>
          <cell r="AK73">
            <v>261</v>
          </cell>
          <cell r="AL73">
            <v>261</v>
          </cell>
          <cell r="AM73">
            <v>3297</v>
          </cell>
          <cell r="AN73">
            <v>3297</v>
          </cell>
        </row>
        <row r="74">
          <cell r="F74">
            <v>0</v>
          </cell>
          <cell r="G74">
            <v>0</v>
          </cell>
          <cell r="P74">
            <v>63</v>
          </cell>
          <cell r="Q74">
            <v>3</v>
          </cell>
          <cell r="R74">
            <v>2</v>
          </cell>
          <cell r="S74">
            <v>0</v>
          </cell>
          <cell r="U74">
            <v>494</v>
          </cell>
          <cell r="V74">
            <v>3</v>
          </cell>
          <cell r="W74">
            <v>491</v>
          </cell>
          <cell r="X74">
            <v>0</v>
          </cell>
          <cell r="Y74" t="e">
            <v>#REF!</v>
          </cell>
          <cell r="Z74">
            <v>0</v>
          </cell>
          <cell r="AA74" t="e">
            <v>#REF!</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0</v>
          </cell>
          <cell r="H75">
            <v>1993</v>
          </cell>
          <cell r="P75">
            <v>870.40000000000009</v>
          </cell>
          <cell r="Q75">
            <v>20</v>
          </cell>
          <cell r="R75">
            <v>11</v>
          </cell>
          <cell r="S75">
            <v>0</v>
          </cell>
          <cell r="T75">
            <v>100.1</v>
          </cell>
          <cell r="U75">
            <v>142.56666666666666</v>
          </cell>
          <cell r="V75">
            <v>635</v>
          </cell>
          <cell r="W75">
            <v>2284.666666666667</v>
          </cell>
          <cell r="X75">
            <v>0</v>
          </cell>
          <cell r="Y75">
            <v>0</v>
          </cell>
          <cell r="Z75">
            <v>0</v>
          </cell>
          <cell r="AA75">
            <v>5795</v>
          </cell>
          <cell r="AB75">
            <v>23945.666666666668</v>
          </cell>
          <cell r="AC75">
            <v>0</v>
          </cell>
          <cell r="AD75">
            <v>0</v>
          </cell>
          <cell r="AE75">
            <v>0</v>
          </cell>
          <cell r="AF75">
            <v>0</v>
          </cell>
          <cell r="AG75">
            <v>0</v>
          </cell>
          <cell r="AH75">
            <v>0</v>
          </cell>
          <cell r="AI75">
            <v>870.40000000000009</v>
          </cell>
          <cell r="AJ75">
            <v>870.40000000000009</v>
          </cell>
          <cell r="AK75">
            <v>0</v>
          </cell>
          <cell r="AL75">
            <v>0</v>
          </cell>
          <cell r="AM75">
            <v>2713.0666666666666</v>
          </cell>
          <cell r="AN75">
            <v>2713.0666666666666</v>
          </cell>
          <cell r="AO75">
            <v>75</v>
          </cell>
          <cell r="AP75">
            <v>166</v>
          </cell>
        </row>
        <row r="76">
          <cell r="F76">
            <v>193</v>
          </cell>
          <cell r="G76">
            <v>0</v>
          </cell>
          <cell r="H76">
            <v>140</v>
          </cell>
          <cell r="P76">
            <v>935</v>
          </cell>
          <cell r="Q76" t="e">
            <v>#REF!</v>
          </cell>
          <cell r="R76" t="e">
            <v>#REF!</v>
          </cell>
          <cell r="S76">
            <v>4732.8</v>
          </cell>
          <cell r="T76">
            <v>0</v>
          </cell>
          <cell r="U76">
            <v>0</v>
          </cell>
          <cell r="V76">
            <v>0</v>
          </cell>
          <cell r="W76">
            <v>0</v>
          </cell>
          <cell r="X76">
            <v>80</v>
          </cell>
          <cell r="Y76">
            <v>0</v>
          </cell>
          <cell r="Z76">
            <v>0</v>
          </cell>
          <cell r="AA76">
            <v>0</v>
          </cell>
          <cell r="AB76">
            <v>401</v>
          </cell>
          <cell r="AC76">
            <v>85</v>
          </cell>
          <cell r="AD76">
            <v>45</v>
          </cell>
          <cell r="AE76">
            <v>40</v>
          </cell>
          <cell r="AF76">
            <v>0</v>
          </cell>
          <cell r="AH76">
            <v>0</v>
          </cell>
          <cell r="AI76">
            <v>5832.8</v>
          </cell>
          <cell r="AJ76">
            <v>980</v>
          </cell>
          <cell r="AK76">
            <v>4852.8</v>
          </cell>
          <cell r="AL76">
            <v>4772.8</v>
          </cell>
          <cell r="AM76">
            <v>140</v>
          </cell>
          <cell r="AN76">
            <v>140</v>
          </cell>
          <cell r="AO76">
            <v>0</v>
          </cell>
          <cell r="AP76">
            <v>0</v>
          </cell>
        </row>
        <row r="77">
          <cell r="F77">
            <v>3985.5</v>
          </cell>
          <cell r="G77">
            <v>1559</v>
          </cell>
          <cell r="H77">
            <v>2426.5</v>
          </cell>
          <cell r="P77">
            <v>88.2</v>
          </cell>
          <cell r="Q77">
            <v>20</v>
          </cell>
          <cell r="R77">
            <v>11</v>
          </cell>
          <cell r="S77">
            <v>201.86666666666662</v>
          </cell>
          <cell r="T77">
            <v>80.431999999999974</v>
          </cell>
          <cell r="U77">
            <v>121.43466666666664</v>
          </cell>
          <cell r="V77">
            <v>635</v>
          </cell>
          <cell r="W77">
            <v>2284.666666666667</v>
          </cell>
          <cell r="X77">
            <v>84.800000000000011</v>
          </cell>
          <cell r="Y77">
            <v>60</v>
          </cell>
          <cell r="Z77">
            <v>24.800000000000011</v>
          </cell>
          <cell r="AA77">
            <v>5796</v>
          </cell>
          <cell r="AB77">
            <v>23529.666666666668</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P78">
            <v>72.666666666666671</v>
          </cell>
          <cell r="Q78">
            <v>20</v>
          </cell>
          <cell r="R78">
            <v>11</v>
          </cell>
          <cell r="S78">
            <v>151.66666666666666</v>
          </cell>
          <cell r="T78">
            <v>0</v>
          </cell>
          <cell r="U78">
            <v>0</v>
          </cell>
          <cell r="V78">
            <v>373</v>
          </cell>
          <cell r="W78">
            <v>330</v>
          </cell>
          <cell r="X78">
            <v>57</v>
          </cell>
          <cell r="Y78">
            <v>0</v>
          </cell>
          <cell r="Z78">
            <v>0</v>
          </cell>
          <cell r="AB78">
            <v>330</v>
          </cell>
          <cell r="AC78">
            <v>37</v>
          </cell>
          <cell r="AD78">
            <v>28</v>
          </cell>
          <cell r="AE78">
            <v>0</v>
          </cell>
          <cell r="AF78">
            <v>136.66666666666666</v>
          </cell>
          <cell r="AG78">
            <v>119</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Q79" t="e">
            <v>#REF!</v>
          </cell>
          <cell r="S79">
            <v>201.86666666666662</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Q80" t="e">
            <v>#REF!</v>
          </cell>
          <cell r="R80" t="e">
            <v>#REF!</v>
          </cell>
          <cell r="S80">
            <v>121.86666666666663</v>
          </cell>
          <cell r="T80">
            <v>80.431999999999974</v>
          </cell>
          <cell r="U80">
            <v>41.434666666666658</v>
          </cell>
          <cell r="V80">
            <v>0</v>
          </cell>
          <cell r="W80">
            <v>0</v>
          </cell>
          <cell r="X80">
            <v>65.600000000000009</v>
          </cell>
          <cell r="Y80">
            <v>46</v>
          </cell>
          <cell r="Z80">
            <v>19.600000000000009</v>
          </cell>
          <cell r="AA80" t="e">
            <v>#REF!</v>
          </cell>
          <cell r="AB80" t="e">
            <v>#REF!</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M80">
            <v>308.39999999999992</v>
          </cell>
          <cell r="AN80">
            <v>308.39999999999992</v>
          </cell>
          <cell r="AP80">
            <v>676.66666666666674</v>
          </cell>
        </row>
        <row r="81">
          <cell r="F81">
            <v>33</v>
          </cell>
          <cell r="G81">
            <v>137</v>
          </cell>
          <cell r="H81">
            <v>33</v>
          </cell>
          <cell r="P81">
            <v>0</v>
          </cell>
          <cell r="S81">
            <v>0</v>
          </cell>
          <cell r="U81">
            <v>65</v>
          </cell>
          <cell r="V81">
            <v>30</v>
          </cell>
          <cell r="W81">
            <v>35</v>
          </cell>
          <cell r="X81">
            <v>25.333333333333332</v>
          </cell>
          <cell r="Y81">
            <v>14</v>
          </cell>
          <cell r="Z81">
            <v>11.333333333333332</v>
          </cell>
          <cell r="AA81" t="e">
            <v>#REF!</v>
          </cell>
          <cell r="AB81" t="e">
            <v>#REF!</v>
          </cell>
          <cell r="AC81">
            <v>25</v>
          </cell>
          <cell r="AD81">
            <v>10</v>
          </cell>
          <cell r="AE81">
            <v>15</v>
          </cell>
          <cell r="AF81">
            <v>53</v>
          </cell>
          <cell r="AG81">
            <v>26</v>
          </cell>
          <cell r="AH81">
            <v>27</v>
          </cell>
          <cell r="AI81">
            <v>389</v>
          </cell>
          <cell r="AJ81">
            <v>156</v>
          </cell>
          <cell r="AK81">
            <v>233</v>
          </cell>
          <cell r="AL81">
            <v>233</v>
          </cell>
          <cell r="AM81">
            <v>468</v>
          </cell>
          <cell r="AN81">
            <v>468</v>
          </cell>
          <cell r="AP81">
            <v>233</v>
          </cell>
        </row>
        <row r="82">
          <cell r="F82">
            <v>239</v>
          </cell>
          <cell r="G82">
            <v>94</v>
          </cell>
          <cell r="H82">
            <v>145</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220.2</v>
          </cell>
          <cell r="AL82">
            <v>219.2</v>
          </cell>
          <cell r="AM82">
            <v>0</v>
          </cell>
          <cell r="AN82">
            <v>0</v>
          </cell>
        </row>
        <row r="83">
          <cell r="F83">
            <v>2158.5</v>
          </cell>
          <cell r="G83">
            <v>845</v>
          </cell>
          <cell r="H83">
            <v>1313.5</v>
          </cell>
          <cell r="P83">
            <v>20</v>
          </cell>
          <cell r="S83">
            <v>40</v>
          </cell>
          <cell r="U83">
            <v>14098.435307760927</v>
          </cell>
          <cell r="V83">
            <v>5945.3098245614019</v>
          </cell>
          <cell r="W83">
            <v>8153.1254831995248</v>
          </cell>
          <cell r="X83">
            <v>19.200000000000003</v>
          </cell>
          <cell r="Y83">
            <v>14</v>
          </cell>
          <cell r="Z83">
            <v>5.2000000000000028</v>
          </cell>
          <cell r="AA83">
            <v>0</v>
          </cell>
          <cell r="AB83">
            <v>0</v>
          </cell>
          <cell r="AC83">
            <v>81</v>
          </cell>
          <cell r="AD83">
            <v>42</v>
          </cell>
          <cell r="AE83">
            <v>39</v>
          </cell>
          <cell r="AF83">
            <v>32</v>
          </cell>
          <cell r="AG83">
            <v>25</v>
          </cell>
          <cell r="AH83">
            <v>7</v>
          </cell>
          <cell r="AI83" t="e">
            <v>#REF!</v>
          </cell>
          <cell r="AJ83" t="e">
            <v>#REF!</v>
          </cell>
          <cell r="AK83" t="e">
            <v>#REF!</v>
          </cell>
          <cell r="AL83">
            <v>1425.7</v>
          </cell>
          <cell r="AM83">
            <v>42</v>
          </cell>
          <cell r="AN83">
            <v>38</v>
          </cell>
        </row>
        <row r="84">
          <cell r="F84">
            <v>576</v>
          </cell>
          <cell r="G84">
            <v>1171</v>
          </cell>
          <cell r="H84">
            <v>576</v>
          </cell>
          <cell r="P84">
            <v>2451.9166666666665</v>
          </cell>
          <cell r="Q84">
            <v>0</v>
          </cell>
          <cell r="R84">
            <v>0</v>
          </cell>
          <cell r="S84">
            <v>19113.516969696972</v>
          </cell>
          <cell r="T84">
            <v>15189.599981818181</v>
          </cell>
          <cell r="U84">
            <v>3923.9169878787875</v>
          </cell>
          <cell r="V84">
            <v>563</v>
          </cell>
          <cell r="W84" t="e">
            <v>#REF!</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t="e">
            <v>#REF!</v>
          </cell>
          <cell r="AL84">
            <v>576</v>
          </cell>
          <cell r="AM84">
            <v>44571.454242424239</v>
          </cell>
          <cell r="AN84">
            <v>44569.454242424246</v>
          </cell>
          <cell r="AO84">
            <v>19618</v>
          </cell>
          <cell r="AP84">
            <v>31013</v>
          </cell>
        </row>
        <row r="85">
          <cell r="F85">
            <v>587</v>
          </cell>
          <cell r="G85">
            <v>0</v>
          </cell>
          <cell r="H85">
            <v>0</v>
          </cell>
          <cell r="P85">
            <v>9.6000000000000014</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0</v>
          </cell>
          <cell r="AI85" t="e">
            <v>#REF!</v>
          </cell>
          <cell r="AJ85">
            <v>10.600000000000001</v>
          </cell>
          <cell r="AK85" t="e">
            <v>#REF!</v>
          </cell>
          <cell r="AL85">
            <v>44</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3074.6270000000004</v>
          </cell>
          <cell r="AL87">
            <v>653.10700000000008</v>
          </cell>
          <cell r="AM87">
            <v>0</v>
          </cell>
          <cell r="AN87">
            <v>0</v>
          </cell>
          <cell r="AO87">
            <v>0</v>
          </cell>
          <cell r="AP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0</v>
          </cell>
          <cell r="AM88">
            <v>44571.454242424239</v>
          </cell>
          <cell r="AN88">
            <v>44569.454242424246</v>
          </cell>
          <cell r="AO88">
            <v>19618</v>
          </cell>
          <cell r="AP88">
            <v>31013</v>
          </cell>
        </row>
        <row r="89">
          <cell r="F89">
            <v>5607</v>
          </cell>
          <cell r="G89">
            <v>5607</v>
          </cell>
          <cell r="H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0</v>
          </cell>
          <cell r="AL91">
            <v>0</v>
          </cell>
          <cell r="AM91">
            <v>0</v>
          </cell>
          <cell r="AN91">
            <v>0</v>
          </cell>
          <cell r="AO91" t="e">
            <v>#REF!</v>
          </cell>
          <cell r="AP91" t="e">
            <v>#REF!</v>
          </cell>
        </row>
        <row r="92">
          <cell r="F92">
            <v>497</v>
          </cell>
          <cell r="G92">
            <v>380</v>
          </cell>
          <cell r="H92">
            <v>117</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W94" t="e">
            <v>#REF!</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0</v>
          </cell>
          <cell r="AM95">
            <v>44888.413327334049</v>
          </cell>
          <cell r="AN95">
            <v>44886.413327334056</v>
          </cell>
          <cell r="AO95">
            <v>19618</v>
          </cell>
          <cell r="AP95">
            <v>31013</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0</v>
          </cell>
          <cell r="AM96">
            <v>19740.413327334049</v>
          </cell>
          <cell r="AN96">
            <v>19738.413327334056</v>
          </cell>
          <cell r="AO96">
            <v>2889</v>
          </cell>
          <cell r="AP96">
            <v>5865</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U99">
            <v>0</v>
          </cell>
          <cell r="W99" t="e">
            <v>#REF!</v>
          </cell>
          <cell r="X99">
            <v>290</v>
          </cell>
          <cell r="AC99">
            <v>85</v>
          </cell>
          <cell r="AF99">
            <v>5</v>
          </cell>
          <cell r="AG99">
            <v>5</v>
          </cell>
          <cell r="AH99">
            <v>0</v>
          </cell>
          <cell r="AI99" t="e">
            <v>#REF!</v>
          </cell>
          <cell r="AJ99" t="e">
            <v>#REF!</v>
          </cell>
        </row>
        <row r="100">
          <cell r="F100">
            <v>35</v>
          </cell>
          <cell r="P100">
            <v>1291</v>
          </cell>
          <cell r="S100">
            <v>4895</v>
          </cell>
          <cell r="U100">
            <v>1093</v>
          </cell>
          <cell r="W100" t="e">
            <v>#REF!</v>
          </cell>
          <cell r="X100">
            <v>290</v>
          </cell>
          <cell r="AC100">
            <v>85</v>
          </cell>
          <cell r="AF100">
            <v>5</v>
          </cell>
          <cell r="AG100">
            <v>5</v>
          </cell>
          <cell r="AH100">
            <v>0</v>
          </cell>
          <cell r="AI100" t="e">
            <v>#REF!</v>
          </cell>
          <cell r="AJ100">
            <v>56708.943606060609</v>
          </cell>
          <cell r="AK100">
            <v>30402.156000000006</v>
          </cell>
          <cell r="AL100">
            <v>85097.370909090911</v>
          </cell>
          <cell r="AM100">
            <v>40210.957581756855</v>
          </cell>
        </row>
        <row r="101">
          <cell r="F101">
            <v>0</v>
          </cell>
          <cell r="P101">
            <v>985</v>
          </cell>
          <cell r="S101">
            <v>2100</v>
          </cell>
          <cell r="U101">
            <v>913</v>
          </cell>
          <cell r="W101" t="e">
            <v>#REF!</v>
          </cell>
          <cell r="X101">
            <v>109.5</v>
          </cell>
          <cell r="AC101">
            <v>85</v>
          </cell>
          <cell r="AI101" t="e">
            <v>#REF!</v>
          </cell>
          <cell r="AK101">
            <v>0</v>
          </cell>
        </row>
        <row r="102">
          <cell r="F102">
            <v>0</v>
          </cell>
          <cell r="P102">
            <v>274</v>
          </cell>
          <cell r="S102">
            <v>0.1499999999996362</v>
          </cell>
          <cell r="U102">
            <v>50</v>
          </cell>
          <cell r="W102" t="e">
            <v>#REF!</v>
          </cell>
          <cell r="X102">
            <v>0</v>
          </cell>
          <cell r="AC102">
            <v>0</v>
          </cell>
          <cell r="AF102">
            <v>0</v>
          </cell>
          <cell r="AG102">
            <v>0</v>
          </cell>
          <cell r="AH102">
            <v>0</v>
          </cell>
          <cell r="AI102" t="e">
            <v>#REF!</v>
          </cell>
          <cell r="AK102">
            <v>7284</v>
          </cell>
        </row>
        <row r="103">
          <cell r="P103">
            <v>1878</v>
          </cell>
          <cell r="S103">
            <v>0</v>
          </cell>
          <cell r="T103">
            <v>10</v>
          </cell>
          <cell r="U103">
            <v>130</v>
          </cell>
          <cell r="W103" t="e">
            <v>#REF!</v>
          </cell>
        </row>
        <row r="104">
          <cell r="F104">
            <v>5833</v>
          </cell>
          <cell r="P104">
            <v>935</v>
          </cell>
          <cell r="S104">
            <v>4732.8</v>
          </cell>
          <cell r="T104">
            <v>10</v>
          </cell>
          <cell r="U104">
            <v>3922</v>
          </cell>
          <cell r="W104" t="e">
            <v>#REF!</v>
          </cell>
          <cell r="X104">
            <v>80</v>
          </cell>
          <cell r="AC104">
            <v>85</v>
          </cell>
        </row>
        <row r="105">
          <cell r="P105">
            <v>0</v>
          </cell>
          <cell r="S105">
            <v>0</v>
          </cell>
          <cell r="U105">
            <v>261</v>
          </cell>
          <cell r="W105" t="e">
            <v>#REF!</v>
          </cell>
          <cell r="X105">
            <v>0</v>
          </cell>
        </row>
        <row r="106">
          <cell r="P106">
            <v>935</v>
          </cell>
          <cell r="S106">
            <v>2100</v>
          </cell>
          <cell r="T106">
            <v>55</v>
          </cell>
          <cell r="U106">
            <v>3661</v>
          </cell>
          <cell r="W106" t="e">
            <v>#REF!</v>
          </cell>
          <cell r="X106">
            <v>80</v>
          </cell>
          <cell r="Y106">
            <v>0</v>
          </cell>
          <cell r="AC106">
            <v>85</v>
          </cell>
          <cell r="AK106">
            <v>0</v>
          </cell>
        </row>
        <row r="107">
          <cell r="P107">
            <v>0</v>
          </cell>
          <cell r="T107">
            <v>55</v>
          </cell>
          <cell r="U107">
            <v>-38.052597442759001</v>
          </cell>
          <cell r="V107">
            <v>-38.052597442759001</v>
          </cell>
          <cell r="W107">
            <v>0</v>
          </cell>
          <cell r="AI107" t="e">
            <v>#REF!</v>
          </cell>
          <cell r="AK107">
            <v>0</v>
          </cell>
        </row>
        <row r="108">
          <cell r="F108">
            <v>0</v>
          </cell>
          <cell r="P108">
            <v>0</v>
          </cell>
          <cell r="S108">
            <v>0</v>
          </cell>
          <cell r="U108">
            <v>268</v>
          </cell>
          <cell r="W108">
            <v>0</v>
          </cell>
          <cell r="X108">
            <v>0</v>
          </cell>
          <cell r="Y108">
            <v>0</v>
          </cell>
          <cell r="AC108">
            <v>0</v>
          </cell>
          <cell r="AF108">
            <v>0</v>
          </cell>
          <cell r="AG108">
            <v>0</v>
          </cell>
          <cell r="AH108">
            <v>0</v>
          </cell>
          <cell r="AI108" t="e">
            <v>#REF!</v>
          </cell>
          <cell r="AK108">
            <v>0</v>
          </cell>
        </row>
        <row r="109">
          <cell r="F109">
            <v>0</v>
          </cell>
          <cell r="P109">
            <v>274</v>
          </cell>
          <cell r="S109">
            <v>-17.850000000000364</v>
          </cell>
          <cell r="U109">
            <v>0</v>
          </cell>
          <cell r="V109">
            <v>0</v>
          </cell>
          <cell r="W109">
            <v>0</v>
          </cell>
          <cell r="X109">
            <v>0</v>
          </cell>
          <cell r="AC109">
            <v>0</v>
          </cell>
          <cell r="AF109">
            <v>0</v>
          </cell>
          <cell r="AG109">
            <v>0</v>
          </cell>
          <cell r="AH109">
            <v>0</v>
          </cell>
          <cell r="AI109" t="e">
            <v>#REF!</v>
          </cell>
          <cell r="AK109">
            <v>0</v>
          </cell>
        </row>
        <row r="110">
          <cell r="F110">
            <v>0</v>
          </cell>
          <cell r="P110">
            <v>274</v>
          </cell>
          <cell r="S110">
            <v>-17.850000000000364</v>
          </cell>
          <cell r="U110">
            <v>0</v>
          </cell>
          <cell r="W110" t="e">
            <v>#REF!</v>
          </cell>
          <cell r="AC110">
            <v>0</v>
          </cell>
          <cell r="AF110">
            <v>0</v>
          </cell>
          <cell r="AG110">
            <v>0</v>
          </cell>
          <cell r="AH110">
            <v>0</v>
          </cell>
          <cell r="AI110" t="e">
            <v>#REF!</v>
          </cell>
          <cell r="AK110">
            <v>0</v>
          </cell>
        </row>
        <row r="111">
          <cell r="F111">
            <v>0</v>
          </cell>
          <cell r="P111">
            <v>0</v>
          </cell>
          <cell r="S111">
            <v>0</v>
          </cell>
          <cell r="U111">
            <v>1568.5</v>
          </cell>
          <cell r="W111" t="e">
            <v>#REF!</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18</v>
          </cell>
          <cell r="W113">
            <v>-12710</v>
          </cell>
          <cell r="X113">
            <v>0</v>
          </cell>
          <cell r="AC113">
            <v>0</v>
          </cell>
          <cell r="AF113">
            <v>0</v>
          </cell>
          <cell r="AG113">
            <v>0</v>
          </cell>
          <cell r="AH113">
            <v>0</v>
          </cell>
          <cell r="AI113" t="e">
            <v>#REF!</v>
          </cell>
          <cell r="AK113">
            <v>0</v>
          </cell>
        </row>
        <row r="114">
          <cell r="F114">
            <v>0</v>
          </cell>
          <cell r="P114">
            <v>0</v>
          </cell>
          <cell r="S114">
            <v>18</v>
          </cell>
          <cell r="U114" t="e">
            <v>#REF!</v>
          </cell>
          <cell r="V114" t="e">
            <v>#REF!</v>
          </cell>
          <cell r="W114" t="e">
            <v>#REF!</v>
          </cell>
          <cell r="X114">
            <v>0</v>
          </cell>
          <cell r="AC114">
            <v>0</v>
          </cell>
          <cell r="AF114">
            <v>0</v>
          </cell>
          <cell r="AG114">
            <v>0</v>
          </cell>
          <cell r="AH114">
            <v>0</v>
          </cell>
          <cell r="AI114" t="e">
            <v>#REF!</v>
          </cell>
          <cell r="AK114">
            <v>0</v>
          </cell>
        </row>
        <row r="115">
          <cell r="F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cell r="AG115">
            <v>0</v>
          </cell>
          <cell r="AH115">
            <v>0</v>
          </cell>
          <cell r="AI115" t="e">
            <v>#REF!</v>
          </cell>
          <cell r="AK115">
            <v>0</v>
          </cell>
          <cell r="AM115">
            <v>0</v>
          </cell>
        </row>
        <row r="116">
          <cell r="F116" t="e">
            <v>#REF!</v>
          </cell>
          <cell r="P116">
            <v>0</v>
          </cell>
          <cell r="Q116">
            <v>0</v>
          </cell>
          <cell r="R116">
            <v>0</v>
          </cell>
          <cell r="S116">
            <v>0</v>
          </cell>
          <cell r="T116">
            <v>0</v>
          </cell>
          <cell r="U116">
            <v>7512.0307358905739</v>
          </cell>
          <cell r="V116" t="e">
            <v>#REF!</v>
          </cell>
          <cell r="W116" t="e">
            <v>#REF!</v>
          </cell>
          <cell r="AC116">
            <v>0</v>
          </cell>
          <cell r="AD116">
            <v>0</v>
          </cell>
          <cell r="AE116">
            <v>0</v>
          </cell>
          <cell r="AF116">
            <v>0</v>
          </cell>
          <cell r="AG116">
            <v>0</v>
          </cell>
          <cell r="AH116">
            <v>0</v>
          </cell>
          <cell r="AI116" t="e">
            <v>#REF!</v>
          </cell>
          <cell r="AK116">
            <v>0</v>
          </cell>
        </row>
        <row r="117">
          <cell r="F117">
            <v>0</v>
          </cell>
          <cell r="P117">
            <v>0</v>
          </cell>
          <cell r="S117">
            <v>0</v>
          </cell>
          <cell r="T117">
            <v>0</v>
          </cell>
          <cell r="U117">
            <v>6599.0307358905739</v>
          </cell>
          <cell r="W117" t="e">
            <v>#REF!</v>
          </cell>
          <cell r="AC117">
            <v>0</v>
          </cell>
          <cell r="AG117">
            <v>0</v>
          </cell>
          <cell r="AH117">
            <v>0</v>
          </cell>
          <cell r="AI117" t="e">
            <v>#REF!</v>
          </cell>
          <cell r="AK117">
            <v>0</v>
          </cell>
          <cell r="AL117">
            <v>0</v>
          </cell>
          <cell r="AM117">
            <v>0</v>
          </cell>
        </row>
        <row r="118">
          <cell r="F118">
            <v>0</v>
          </cell>
          <cell r="P118">
            <v>0</v>
          </cell>
          <cell r="S118">
            <v>0</v>
          </cell>
          <cell r="U118" t="e">
            <v>#REF!</v>
          </cell>
          <cell r="W118" t="e">
            <v>#REF!</v>
          </cell>
          <cell r="AC118">
            <v>0</v>
          </cell>
          <cell r="AG118">
            <v>0</v>
          </cell>
          <cell r="AH118">
            <v>0</v>
          </cell>
          <cell r="AI118" t="e">
            <v>#REF!</v>
          </cell>
          <cell r="AJ118">
            <v>0</v>
          </cell>
          <cell r="AK118">
            <v>0</v>
          </cell>
        </row>
        <row r="119">
          <cell r="F119">
            <v>0</v>
          </cell>
          <cell r="P119">
            <v>0</v>
          </cell>
          <cell r="S119">
            <v>0</v>
          </cell>
          <cell r="U119">
            <v>-230.79318209931299</v>
          </cell>
          <cell r="W119" t="e">
            <v>#REF!</v>
          </cell>
          <cell r="X119" t="e">
            <v>#REF!</v>
          </cell>
          <cell r="Y119" t="e">
            <v>#REF!</v>
          </cell>
          <cell r="AC119">
            <v>0</v>
          </cell>
          <cell r="AF119">
            <v>0</v>
          </cell>
          <cell r="AG119">
            <v>0</v>
          </cell>
          <cell r="AH119">
            <v>0</v>
          </cell>
          <cell r="AI119" t="e">
            <v>#REF!</v>
          </cell>
          <cell r="AK119">
            <v>0</v>
          </cell>
        </row>
        <row r="120">
          <cell r="F120">
            <v>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W121">
            <v>0</v>
          </cell>
          <cell r="X121">
            <v>0</v>
          </cell>
          <cell r="Z121">
            <v>0</v>
          </cell>
          <cell r="AC121">
            <v>0</v>
          </cell>
          <cell r="AG121">
            <v>0</v>
          </cell>
          <cell r="AH121">
            <v>0</v>
          </cell>
          <cell r="AI121" t="e">
            <v>#REF!</v>
          </cell>
          <cell r="AK121">
            <v>100</v>
          </cell>
        </row>
        <row r="122">
          <cell r="F122">
            <v>595</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W124">
            <v>24998</v>
          </cell>
          <cell r="Y124">
            <v>24998</v>
          </cell>
          <cell r="Z124">
            <v>0</v>
          </cell>
          <cell r="AB124">
            <v>0</v>
          </cell>
          <cell r="AI124" t="e">
            <v>#REF!</v>
          </cell>
          <cell r="AK124">
            <v>0</v>
          </cell>
        </row>
        <row r="125">
          <cell r="U125">
            <v>8678</v>
          </cell>
          <cell r="W125">
            <v>8678</v>
          </cell>
          <cell r="Z125">
            <v>0</v>
          </cell>
          <cell r="AC125">
            <v>0</v>
          </cell>
          <cell r="AE125">
            <v>0</v>
          </cell>
          <cell r="AI125" t="e">
            <v>#REF!</v>
          </cell>
          <cell r="AK125">
            <v>0</v>
          </cell>
          <cell r="AL125">
            <v>-8132.8846363636376</v>
          </cell>
        </row>
        <row r="126">
          <cell r="F126">
            <v>0</v>
          </cell>
          <cell r="U126">
            <v>-7406.8601498661901</v>
          </cell>
          <cell r="W126">
            <v>30.79</v>
          </cell>
          <cell r="Z126" t="e">
            <v>#DIV/0!</v>
          </cell>
          <cell r="AC126">
            <v>0</v>
          </cell>
          <cell r="AI126" t="e">
            <v>#REF!</v>
          </cell>
          <cell r="AJ126" t="e">
            <v>#REF!</v>
          </cell>
          <cell r="AK126">
            <v>0</v>
          </cell>
        </row>
        <row r="127">
          <cell r="F127">
            <v>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W130">
            <v>11.87</v>
          </cell>
          <cell r="Z130" t="e">
            <v>#DIV/0!</v>
          </cell>
          <cell r="AI130" t="e">
            <v>#REF!</v>
          </cell>
          <cell r="AJ130" t="e">
            <v>#REF!</v>
          </cell>
          <cell r="AK130">
            <v>-4552.8846363636376</v>
          </cell>
        </row>
        <row r="131">
          <cell r="U131">
            <v>8.49</v>
          </cell>
          <cell r="W131">
            <v>0</v>
          </cell>
          <cell r="AC131" t="e">
            <v>#DIV/0!</v>
          </cell>
          <cell r="AI131" t="e">
            <v>#REF!</v>
          </cell>
          <cell r="AK131">
            <v>-6504.1209090909106</v>
          </cell>
          <cell r="AL131">
            <v>9186.0424182431379</v>
          </cell>
          <cell r="AM131">
            <v>-16555.413327334049</v>
          </cell>
        </row>
        <row r="132">
          <cell r="T132">
            <v>0</v>
          </cell>
          <cell r="U132">
            <v>0</v>
          </cell>
          <cell r="W132" t="e">
            <v>#REF!</v>
          </cell>
          <cell r="Z132" t="e">
            <v>#REF!</v>
          </cell>
          <cell r="AI132">
            <v>-11929.693606060609</v>
          </cell>
          <cell r="AJ132">
            <v>2695.8439999999973</v>
          </cell>
          <cell r="AK132">
            <v>-15490.787606060607</v>
          </cell>
        </row>
        <row r="133">
          <cell r="T133">
            <v>0</v>
          </cell>
          <cell r="U133">
            <v>6.57</v>
          </cell>
          <cell r="W133">
            <v>57083</v>
          </cell>
          <cell r="X133">
            <v>57083</v>
          </cell>
          <cell r="AC133" t="e">
            <v>#DIV/0!</v>
          </cell>
          <cell r="AK133">
            <v>-1951.236272727273</v>
          </cell>
          <cell r="AO133">
            <v>0</v>
          </cell>
        </row>
        <row r="134">
          <cell r="U134">
            <v>29726</v>
          </cell>
          <cell r="V134">
            <v>29726</v>
          </cell>
          <cell r="AI134" t="e">
            <v>#REF!</v>
          </cell>
          <cell r="AM134">
            <v>0</v>
          </cell>
        </row>
        <row r="135">
          <cell r="T135">
            <v>300</v>
          </cell>
          <cell r="W135">
            <v>300</v>
          </cell>
        </row>
        <row r="136">
          <cell r="T136">
            <v>300</v>
          </cell>
          <cell r="U136">
            <v>300</v>
          </cell>
          <cell r="W136">
            <v>1</v>
          </cell>
          <cell r="AK136">
            <v>28333</v>
          </cell>
          <cell r="AM136">
            <v>28333</v>
          </cell>
          <cell r="AO136">
            <v>0</v>
          </cell>
        </row>
        <row r="137">
          <cell r="U137">
            <v>1</v>
          </cell>
          <cell r="AI137">
            <v>10816</v>
          </cell>
          <cell r="AK137">
            <v>10816</v>
          </cell>
          <cell r="AM137">
            <v>0</v>
          </cell>
          <cell r="AO137">
            <v>0</v>
          </cell>
        </row>
        <row r="138">
          <cell r="T138">
            <v>0</v>
          </cell>
          <cell r="W138">
            <v>82081</v>
          </cell>
          <cell r="X138">
            <v>57083</v>
          </cell>
          <cell r="Y138">
            <v>24998</v>
          </cell>
          <cell r="Z138">
            <v>0</v>
          </cell>
          <cell r="AI138">
            <v>-15490.787606060607</v>
          </cell>
          <cell r="AK138">
            <v>17.93</v>
          </cell>
          <cell r="AM138">
            <v>0</v>
          </cell>
          <cell r="AO138" t="e">
            <v>#DIV/0!</v>
          </cell>
        </row>
        <row r="139">
          <cell r="T139">
            <v>0</v>
          </cell>
          <cell r="U139">
            <v>38404</v>
          </cell>
          <cell r="V139">
            <v>29726</v>
          </cell>
          <cell r="W139">
            <v>8678</v>
          </cell>
          <cell r="X139">
            <v>0</v>
          </cell>
          <cell r="AC139">
            <v>0</v>
          </cell>
          <cell r="AI139">
            <v>6.85</v>
          </cell>
          <cell r="AK139">
            <v>28.41</v>
          </cell>
          <cell r="AM139" t="e">
            <v>#DIV/0!</v>
          </cell>
          <cell r="AO139" t="e">
            <v>#DIV/0!</v>
          </cell>
        </row>
        <row r="140">
          <cell r="U140">
            <v>0</v>
          </cell>
          <cell r="V140">
            <v>0</v>
          </cell>
          <cell r="W140">
            <v>82081</v>
          </cell>
          <cell r="X140">
            <v>57083</v>
          </cell>
          <cell r="Y140">
            <v>24998</v>
          </cell>
          <cell r="AI140">
            <v>16.649999999999999</v>
          </cell>
          <cell r="AK140">
            <v>0</v>
          </cell>
          <cell r="AM140" t="e">
            <v>#REF!</v>
          </cell>
          <cell r="AO140">
            <v>0</v>
          </cell>
        </row>
        <row r="141">
          <cell r="U141">
            <v>38404</v>
          </cell>
          <cell r="V141">
            <v>29726</v>
          </cell>
          <cell r="W141">
            <v>8678</v>
          </cell>
          <cell r="Z141" t="e">
            <v>#REF!</v>
          </cell>
          <cell r="AA141" t="e">
            <v>#REF!</v>
          </cell>
          <cell r="AB141" t="e">
            <v>#REF!</v>
          </cell>
          <cell r="AC141" t="e">
            <v>#REF!</v>
          </cell>
          <cell r="AI141">
            <v>0</v>
          </cell>
          <cell r="AM141">
            <v>0</v>
          </cell>
        </row>
        <row r="142">
          <cell r="W142" t="e">
            <v>#REF!</v>
          </cell>
          <cell r="X142" t="e">
            <v>#REF!</v>
          </cell>
          <cell r="Y142" t="e">
            <v>#REF!</v>
          </cell>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M143" t="e">
            <v>#DIV/0!</v>
          </cell>
        </row>
        <row r="144">
          <cell r="P144">
            <v>0</v>
          </cell>
          <cell r="S144">
            <v>0</v>
          </cell>
          <cell r="W144">
            <v>0</v>
          </cell>
          <cell r="AJ144">
            <v>0</v>
          </cell>
          <cell r="AK144">
            <v>10.16</v>
          </cell>
          <cell r="AO144" t="e">
            <v>#DIV/0!</v>
          </cell>
        </row>
        <row r="145">
          <cell r="P145">
            <v>0</v>
          </cell>
          <cell r="S145">
            <v>0</v>
          </cell>
          <cell r="T145">
            <v>312</v>
          </cell>
          <cell r="U145">
            <v>0</v>
          </cell>
          <cell r="W145">
            <v>3847.9000000000005</v>
          </cell>
          <cell r="AI145">
            <v>7.69</v>
          </cell>
          <cell r="AK145">
            <v>49395</v>
          </cell>
          <cell r="AL145">
            <v>49395</v>
          </cell>
          <cell r="AM145" t="e">
            <v>#DIV/0!</v>
          </cell>
        </row>
        <row r="146">
          <cell r="P146">
            <v>1325</v>
          </cell>
          <cell r="T146">
            <v>194</v>
          </cell>
          <cell r="U146">
            <v>4402</v>
          </cell>
          <cell r="W146">
            <v>2595.8000000000002</v>
          </cell>
          <cell r="AI146">
            <v>38926</v>
          </cell>
          <cell r="AJ146">
            <v>38926</v>
          </cell>
        </row>
        <row r="147">
          <cell r="P147">
            <v>1174</v>
          </cell>
          <cell r="U147">
            <v>2921</v>
          </cell>
          <cell r="W147">
            <v>0</v>
          </cell>
          <cell r="AJ147">
            <v>300</v>
          </cell>
        </row>
        <row r="148">
          <cell r="U148">
            <v>0</v>
          </cell>
          <cell r="W148">
            <v>0</v>
          </cell>
          <cell r="AK148">
            <v>5114.2857142857147</v>
          </cell>
          <cell r="AL148">
            <v>-40208.957581756862</v>
          </cell>
          <cell r="AM148">
            <v>-44888.413327334049</v>
          </cell>
        </row>
        <row r="149">
          <cell r="P149" t="e">
            <v>#REF!</v>
          </cell>
          <cell r="S149">
            <v>0</v>
          </cell>
          <cell r="U149">
            <v>0</v>
          </cell>
          <cell r="W149" t="e">
            <v>#REF!</v>
          </cell>
          <cell r="AI149" t="e">
            <v>#REF!</v>
          </cell>
          <cell r="AJ149">
            <v>-30402.156000000003</v>
          </cell>
          <cell r="AK149">
            <v>-26306.787606060607</v>
          </cell>
        </row>
        <row r="150">
          <cell r="P150">
            <v>0</v>
          </cell>
          <cell r="S150">
            <v>0</v>
          </cell>
          <cell r="U150">
            <v>317</v>
          </cell>
          <cell r="W150">
            <v>1774.0124999999998</v>
          </cell>
          <cell r="AI150">
            <v>865.25</v>
          </cell>
        </row>
        <row r="151">
          <cell r="U151">
            <v>1774.0124999999998</v>
          </cell>
          <cell r="W151">
            <v>0</v>
          </cell>
          <cell r="AJ151">
            <v>0</v>
          </cell>
          <cell r="AK151">
            <v>77728</v>
          </cell>
          <cell r="AL151">
            <v>49395</v>
          </cell>
          <cell r="AM151">
            <v>28333</v>
          </cell>
          <cell r="AO151">
            <v>0</v>
          </cell>
        </row>
        <row r="152">
          <cell r="P152" t="e">
            <v>#REF!</v>
          </cell>
          <cell r="U152">
            <v>0</v>
          </cell>
          <cell r="W152" t="e">
            <v>#REF!</v>
          </cell>
          <cell r="AI152">
            <v>49742</v>
          </cell>
          <cell r="AJ152">
            <v>38926</v>
          </cell>
          <cell r="AK152">
            <v>10816</v>
          </cell>
          <cell r="AM152">
            <v>0</v>
          </cell>
        </row>
        <row r="153">
          <cell r="P153">
            <v>1325</v>
          </cell>
          <cell r="U153">
            <v>4085</v>
          </cell>
          <cell r="W153" t="e">
            <v>#REF!</v>
          </cell>
          <cell r="AI153">
            <v>0</v>
          </cell>
          <cell r="AK153">
            <v>77728</v>
          </cell>
          <cell r="AL153">
            <v>49395</v>
          </cell>
          <cell r="AM153">
            <v>28333</v>
          </cell>
        </row>
        <row r="154">
          <cell r="P154">
            <v>1325</v>
          </cell>
          <cell r="W154" t="e">
            <v>#REF!</v>
          </cell>
          <cell r="AI154">
            <v>43914</v>
          </cell>
          <cell r="AJ154">
            <v>33098</v>
          </cell>
          <cell r="AK154">
            <v>10816</v>
          </cell>
          <cell r="AO154">
            <v>2889</v>
          </cell>
          <cell r="AP154">
            <v>5865</v>
          </cell>
        </row>
        <row r="155">
          <cell r="P155">
            <v>0</v>
          </cell>
          <cell r="U155">
            <v>0</v>
          </cell>
          <cell r="W155">
            <v>-798.66666666666674</v>
          </cell>
          <cell r="AI155">
            <v>0</v>
          </cell>
          <cell r="AK155">
            <v>-7.6</v>
          </cell>
          <cell r="AL155">
            <v>22.8</v>
          </cell>
          <cell r="AM155">
            <v>2997</v>
          </cell>
          <cell r="AN155">
            <v>3536</v>
          </cell>
          <cell r="AO155" t="e">
            <v>#REF!</v>
          </cell>
          <cell r="AP155" t="e">
            <v>#REF!</v>
          </cell>
        </row>
        <row r="156">
          <cell r="P156">
            <v>-100</v>
          </cell>
          <cell r="U156">
            <v>-578</v>
          </cell>
          <cell r="W156">
            <v>0</v>
          </cell>
          <cell r="AI156">
            <v>-21</v>
          </cell>
          <cell r="AJ156">
            <v>8.9</v>
          </cell>
          <cell r="AK156">
            <v>-58.9</v>
          </cell>
          <cell r="AL156">
            <v>-100</v>
          </cell>
          <cell r="AM156">
            <v>-100</v>
          </cell>
        </row>
        <row r="157">
          <cell r="P157" t="e">
            <v>#REF!</v>
          </cell>
          <cell r="S157">
            <v>171</v>
          </cell>
          <cell r="T157">
            <v>205</v>
          </cell>
          <cell r="U157">
            <v>0</v>
          </cell>
          <cell r="W157" t="e">
            <v>#REF!</v>
          </cell>
          <cell r="AI157" t="e">
            <v>#REF!</v>
          </cell>
          <cell r="AJ157">
            <v>-100</v>
          </cell>
          <cell r="AK157">
            <v>-100</v>
          </cell>
          <cell r="AL157">
            <v>0</v>
          </cell>
          <cell r="AM157">
            <v>0</v>
          </cell>
        </row>
        <row r="158">
          <cell r="P158">
            <v>450</v>
          </cell>
          <cell r="S158">
            <v>414</v>
          </cell>
          <cell r="T158">
            <v>630</v>
          </cell>
          <cell r="U158">
            <v>4643</v>
          </cell>
          <cell r="AJ158">
            <v>0</v>
          </cell>
          <cell r="AK158">
            <v>0</v>
          </cell>
        </row>
        <row r="159">
          <cell r="F159">
            <v>0</v>
          </cell>
          <cell r="P159">
            <v>0</v>
          </cell>
          <cell r="S159">
            <v>0</v>
          </cell>
          <cell r="X159">
            <v>0</v>
          </cell>
          <cell r="AC159">
            <v>0</v>
          </cell>
          <cell r="AJ159">
            <v>142</v>
          </cell>
          <cell r="AK159">
            <v>0</v>
          </cell>
        </row>
        <row r="160">
          <cell r="F160">
            <v>0</v>
          </cell>
          <cell r="P160">
            <v>0</v>
          </cell>
          <cell r="S160">
            <v>0</v>
          </cell>
          <cell r="X160">
            <v>0</v>
          </cell>
          <cell r="AC160">
            <v>0</v>
          </cell>
          <cell r="AF160">
            <v>963</v>
          </cell>
          <cell r="AG160">
            <v>530</v>
          </cell>
          <cell r="AH160">
            <v>433</v>
          </cell>
          <cell r="AI160" t="e">
            <v>#REF!</v>
          </cell>
          <cell r="AK160">
            <v>6689</v>
          </cell>
        </row>
        <row r="161">
          <cell r="F161">
            <v>204</v>
          </cell>
          <cell r="P161">
            <v>870.40000000000009</v>
          </cell>
          <cell r="S161">
            <v>1918.4</v>
          </cell>
          <cell r="X161">
            <v>903.2</v>
          </cell>
          <cell r="AA161" t="e">
            <v>#REF!</v>
          </cell>
          <cell r="AC161">
            <v>622.4</v>
          </cell>
          <cell r="AF161">
            <v>1475</v>
          </cell>
          <cell r="AG161">
            <v>1475</v>
          </cell>
          <cell r="AH161">
            <v>0</v>
          </cell>
          <cell r="AI161" t="e">
            <v>#REF!</v>
          </cell>
          <cell r="AK161">
            <v>4677</v>
          </cell>
        </row>
        <row r="162">
          <cell r="F162">
            <v>204</v>
          </cell>
          <cell r="P162">
            <v>510.40000000000003</v>
          </cell>
          <cell r="S162">
            <v>1345</v>
          </cell>
          <cell r="X162">
            <v>837</v>
          </cell>
          <cell r="Z162" t="str">
            <v>ОЧИК.18.02.</v>
          </cell>
          <cell r="AC162">
            <v>468</v>
          </cell>
          <cell r="AD162" t="e">
            <v>#REF!</v>
          </cell>
          <cell r="AF162">
            <v>378</v>
          </cell>
          <cell r="AG162">
            <v>378</v>
          </cell>
          <cell r="AH162">
            <v>0</v>
          </cell>
          <cell r="AI162" t="e">
            <v>#REF!</v>
          </cell>
          <cell r="AK162">
            <v>1445</v>
          </cell>
        </row>
        <row r="163">
          <cell r="F163">
            <v>204</v>
          </cell>
          <cell r="P163">
            <v>120</v>
          </cell>
          <cell r="S163">
            <v>0</v>
          </cell>
          <cell r="X163">
            <v>126</v>
          </cell>
          <cell r="AB163">
            <v>9</v>
          </cell>
          <cell r="AC163">
            <v>75</v>
          </cell>
          <cell r="AF163">
            <v>100</v>
          </cell>
          <cell r="AG163">
            <v>100</v>
          </cell>
          <cell r="AH163">
            <v>0</v>
          </cell>
          <cell r="AI163" t="e">
            <v>#REF!</v>
          </cell>
          <cell r="AK163">
            <v>598</v>
          </cell>
        </row>
        <row r="164">
          <cell r="P164">
            <v>70</v>
          </cell>
          <cell r="Q164" t="str">
            <v>Е/Е</v>
          </cell>
          <cell r="R164" t="str">
            <v xml:space="preserve"> Т/Е</v>
          </cell>
          <cell r="S164">
            <v>0</v>
          </cell>
          <cell r="T164" t="str">
            <v>ДОП.ВИР. СТ.ОРГ.</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cell r="AI164" t="e">
            <v>#REF!</v>
          </cell>
          <cell r="AK164">
            <v>0</v>
          </cell>
        </row>
        <row r="165">
          <cell r="F165">
            <v>14.170833333333334</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cell r="AI165" t="e">
            <v>#REF!</v>
          </cell>
          <cell r="AK165">
            <v>14.170833333333334</v>
          </cell>
        </row>
        <row r="166">
          <cell r="F166">
            <v>14.170833333333334</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679.5454545454545</v>
          </cell>
          <cell r="W167">
            <v>57.239999999999995</v>
          </cell>
          <cell r="X167">
            <v>236.36363636363637</v>
          </cell>
          <cell r="Z167">
            <v>221.49122807017542</v>
          </cell>
          <cell r="AC167">
            <v>159.36363636363637</v>
          </cell>
          <cell r="AF167">
            <v>296.27272727272725</v>
          </cell>
          <cell r="AG167">
            <v>296</v>
          </cell>
          <cell r="AI167" t="e">
            <v>#REF!</v>
          </cell>
          <cell r="AK167">
            <v>3998.090909090909</v>
          </cell>
        </row>
        <row r="168">
          <cell r="F168">
            <v>-255</v>
          </cell>
          <cell r="P168">
            <v>17.39</v>
          </cell>
          <cell r="S168">
            <v>1238.8545454545456</v>
          </cell>
          <cell r="U168">
            <v>44.3</v>
          </cell>
          <cell r="W168">
            <v>65.146999999999991</v>
          </cell>
          <cell r="X168">
            <v>666.83636363636367</v>
          </cell>
          <cell r="Z168">
            <v>252.49999999999997</v>
          </cell>
          <cell r="AC168">
            <v>463.0363636363636</v>
          </cell>
          <cell r="AI168" t="e">
            <v>#REF!</v>
          </cell>
        </row>
        <row r="169">
          <cell r="F169">
            <v>60</v>
          </cell>
          <cell r="P169">
            <v>0</v>
          </cell>
          <cell r="S169">
            <v>1918.4</v>
          </cell>
          <cell r="T169">
            <v>82.5</v>
          </cell>
          <cell r="U169">
            <v>50.49</v>
          </cell>
          <cell r="W169">
            <v>82.5</v>
          </cell>
          <cell r="X169">
            <v>903.2</v>
          </cell>
          <cell r="Z169">
            <v>66</v>
          </cell>
          <cell r="AC169">
            <v>622.4</v>
          </cell>
          <cell r="AK169">
            <v>60</v>
          </cell>
        </row>
        <row r="170">
          <cell r="F170">
            <v>459</v>
          </cell>
          <cell r="P170">
            <v>0</v>
          </cell>
          <cell r="S170">
            <v>0</v>
          </cell>
          <cell r="T170">
            <v>82.5</v>
          </cell>
          <cell r="U170">
            <v>82.5</v>
          </cell>
          <cell r="W170">
            <v>288.75</v>
          </cell>
          <cell r="X170">
            <v>0</v>
          </cell>
          <cell r="Z170">
            <v>143.91299999999998</v>
          </cell>
          <cell r="AC170">
            <v>0</v>
          </cell>
          <cell r="AF170">
            <v>0</v>
          </cell>
          <cell r="AG170">
            <v>0</v>
          </cell>
          <cell r="AH170">
            <v>0</v>
          </cell>
          <cell r="AI170" t="e">
            <v>#REF!</v>
          </cell>
          <cell r="AK170">
            <v>0</v>
          </cell>
        </row>
        <row r="171">
          <cell r="F171">
            <v>1758</v>
          </cell>
          <cell r="G171">
            <v>0</v>
          </cell>
          <cell r="H171">
            <v>0</v>
          </cell>
          <cell r="P171">
            <v>3547</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17653.617575757577</v>
          </cell>
          <cell r="AE171">
            <v>0</v>
          </cell>
          <cell r="AF171">
            <v>0</v>
          </cell>
          <cell r="AG171">
            <v>0</v>
          </cell>
          <cell r="AH171">
            <v>0</v>
          </cell>
          <cell r="AI171" t="e">
            <v>#REF!</v>
          </cell>
          <cell r="AJ171">
            <v>0</v>
          </cell>
          <cell r="AK171">
            <v>9643</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cell r="AJ172">
            <v>0</v>
          </cell>
          <cell r="AK172">
            <v>10043</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0</v>
          </cell>
          <cell r="P175">
            <v>36</v>
          </cell>
          <cell r="U175">
            <v>91.91</v>
          </cell>
          <cell r="W175">
            <v>63.33</v>
          </cell>
          <cell r="AG175">
            <v>0</v>
          </cell>
          <cell r="AI175" t="e">
            <v>#REF!</v>
          </cell>
          <cell r="AK175">
            <v>0</v>
          </cell>
        </row>
        <row r="176">
          <cell r="F176">
            <v>3480</v>
          </cell>
          <cell r="P176">
            <v>63.33</v>
          </cell>
          <cell r="U176">
            <v>63.33</v>
          </cell>
          <cell r="W176">
            <v>216.84</v>
          </cell>
          <cell r="AI176" t="e">
            <v>#REF!</v>
          </cell>
          <cell r="AK176">
            <v>3480</v>
          </cell>
        </row>
        <row r="177">
          <cell r="F177">
            <v>3609</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I177" t="e">
            <v>#REF!</v>
          </cell>
          <cell r="AJ177">
            <v>0</v>
          </cell>
          <cell r="AK177">
            <v>6670.7890909090902</v>
          </cell>
          <cell r="AO177">
            <v>266</v>
          </cell>
          <cell r="AP177">
            <v>661</v>
          </cell>
        </row>
        <row r="178">
          <cell r="F178">
            <v>541.697</v>
          </cell>
          <cell r="G178">
            <v>0</v>
          </cell>
          <cell r="H178">
            <v>0</v>
          </cell>
          <cell r="P178">
            <v>841.32</v>
          </cell>
          <cell r="Q178">
            <v>0</v>
          </cell>
          <cell r="R178">
            <v>0</v>
          </cell>
          <cell r="S178">
            <v>1900.3199999999997</v>
          </cell>
          <cell r="T178">
            <v>598.00952727272715</v>
          </cell>
          <cell r="U178">
            <v>622.76501818181805</v>
          </cell>
          <cell r="V178">
            <v>0</v>
          </cell>
          <cell r="W178">
            <v>0</v>
          </cell>
          <cell r="X178">
            <v>643.65000000000009</v>
          </cell>
          <cell r="Y178">
            <v>138</v>
          </cell>
          <cell r="Z178">
            <v>120.36363636363637</v>
          </cell>
          <cell r="AA178">
            <v>0</v>
          </cell>
          <cell r="AB178">
            <v>0</v>
          </cell>
          <cell r="AC178">
            <v>537.76</v>
          </cell>
          <cell r="AD178">
            <v>73</v>
          </cell>
          <cell r="AE178">
            <v>107.90909090909091</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cell r="AJ179">
            <v>0</v>
          </cell>
          <cell r="AK179">
            <v>-1272.236272727273</v>
          </cell>
          <cell r="AO179">
            <v>350</v>
          </cell>
          <cell r="AP179">
            <v>315</v>
          </cell>
        </row>
        <row r="180">
          <cell r="F180">
            <v>0</v>
          </cell>
          <cell r="P180">
            <v>0</v>
          </cell>
          <cell r="Q180">
            <v>0</v>
          </cell>
          <cell r="R180">
            <v>0</v>
          </cell>
          <cell r="S180">
            <v>13.666666666666666</v>
          </cell>
          <cell r="T180">
            <v>13.666666666666666</v>
          </cell>
          <cell r="U180">
            <v>0</v>
          </cell>
          <cell r="V180">
            <v>0</v>
          </cell>
          <cell r="W180">
            <v>0</v>
          </cell>
          <cell r="X180">
            <v>708.80000000000007</v>
          </cell>
          <cell r="Z180">
            <v>103.9</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P181">
            <v>5.8</v>
          </cell>
          <cell r="T181">
            <v>0</v>
          </cell>
          <cell r="U181">
            <v>11.7</v>
          </cell>
          <cell r="W181">
            <v>100.5</v>
          </cell>
          <cell r="Z181">
            <v>89.557440953909662</v>
          </cell>
          <cell r="AC181">
            <v>103.9</v>
          </cell>
        </row>
        <row r="182">
          <cell r="F182">
            <v>6013</v>
          </cell>
          <cell r="P182">
            <v>478.66666666666606</v>
          </cell>
          <cell r="S182">
            <v>4076.6666666666688</v>
          </cell>
          <cell r="T182">
            <v>0</v>
          </cell>
          <cell r="U182">
            <v>100.5</v>
          </cell>
          <cell r="W182">
            <v>344.11199999999997</v>
          </cell>
          <cell r="X182">
            <v>534.33333333333678</v>
          </cell>
          <cell r="Z182">
            <v>195.28</v>
          </cell>
          <cell r="AC182">
            <v>554.33333333333053</v>
          </cell>
          <cell r="AF182">
            <v>1865.0333333333331</v>
          </cell>
          <cell r="AG182">
            <v>1889.3999999999996</v>
          </cell>
          <cell r="AH182">
            <v>376.63333333333327</v>
          </cell>
          <cell r="AP182">
            <v>1507.2</v>
          </cell>
        </row>
        <row r="183">
          <cell r="F183">
            <v>15172.5</v>
          </cell>
          <cell r="P183">
            <v>444.43599999999981</v>
          </cell>
          <cell r="S183">
            <v>1460.8666666666668</v>
          </cell>
          <cell r="U183">
            <v>215.42175</v>
          </cell>
          <cell r="W183">
            <v>0</v>
          </cell>
          <cell r="X183">
            <v>363.19999999999868</v>
          </cell>
          <cell r="Z183">
            <v>14810</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W184">
            <v>0</v>
          </cell>
          <cell r="AC184">
            <v>14810</v>
          </cell>
          <cell r="AM184" t="str">
            <v>ОЧИК.18.02.</v>
          </cell>
        </row>
        <row r="185">
          <cell r="P185">
            <v>78.3</v>
          </cell>
          <cell r="Q185">
            <v>30.9</v>
          </cell>
          <cell r="R185">
            <v>47.4</v>
          </cell>
          <cell r="U185">
            <v>1831</v>
          </cell>
          <cell r="W185">
            <v>219.79999999999998</v>
          </cell>
          <cell r="X185">
            <v>79.099999999999994</v>
          </cell>
          <cell r="Y185">
            <v>140.69999999999999</v>
          </cell>
          <cell r="Z185">
            <v>356.4</v>
          </cell>
          <cell r="AA185">
            <v>74.900000000000006</v>
          </cell>
          <cell r="AB185">
            <v>281.5</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A186">
            <v>9811.1854657688</v>
          </cell>
          <cell r="AB186">
            <v>36873.814534231198</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T187">
            <v>0</v>
          </cell>
          <cell r="U187">
            <v>20620</v>
          </cell>
          <cell r="V187">
            <v>12849</v>
          </cell>
          <cell r="W187">
            <v>7771</v>
          </cell>
          <cell r="X187" t="str">
            <v>ТЕЦ-5 ВСЬОГО</v>
          </cell>
          <cell r="Y187" t="str">
            <v>Е/Е</v>
          </cell>
          <cell r="Z187" t="str">
            <v xml:space="preserve"> Т/Е</v>
          </cell>
          <cell r="AA187">
            <v>130.99</v>
          </cell>
          <cell r="AB187">
            <v>130.99</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0</v>
          </cell>
          <cell r="T188">
            <v>0</v>
          </cell>
          <cell r="U188">
            <v>133.81</v>
          </cell>
          <cell r="V188">
            <v>134.83000000000001</v>
          </cell>
          <cell r="W188">
            <v>132.16</v>
          </cell>
          <cell r="X188" t="e">
            <v>#REF!</v>
          </cell>
          <cell r="Y188" t="e">
            <v>#REF!</v>
          </cell>
          <cell r="Z188">
            <v>52</v>
          </cell>
          <cell r="AA188">
            <v>52</v>
          </cell>
          <cell r="AC188">
            <v>130.99</v>
          </cell>
          <cell r="AD188">
            <v>130.99</v>
          </cell>
          <cell r="AE188">
            <v>130.99</v>
          </cell>
          <cell r="AF188">
            <v>0</v>
          </cell>
        </row>
        <row r="189">
          <cell r="P189">
            <v>16686</v>
          </cell>
          <cell r="S189">
            <v>54.1</v>
          </cell>
          <cell r="U189">
            <v>25</v>
          </cell>
          <cell r="V189">
            <v>25</v>
          </cell>
          <cell r="W189">
            <v>0</v>
          </cell>
          <cell r="X189">
            <v>67.400000000000006</v>
          </cell>
          <cell r="Y189" t="e">
            <v>#REF!</v>
          </cell>
          <cell r="Z189">
            <v>46737</v>
          </cell>
          <cell r="AA189">
            <v>9863.1854657688</v>
          </cell>
          <cell r="AB189">
            <v>36873.814534231198</v>
          </cell>
          <cell r="AC189">
            <v>64.8</v>
          </cell>
          <cell r="AD189">
            <v>52</v>
          </cell>
          <cell r="AK189">
            <v>186.29999999999998</v>
          </cell>
          <cell r="AO189">
            <v>221.49122807017542</v>
          </cell>
        </row>
        <row r="190">
          <cell r="P190">
            <v>8271</v>
          </cell>
          <cell r="S190">
            <v>8.3000000000000007</v>
          </cell>
          <cell r="U190">
            <v>20645</v>
          </cell>
          <cell r="V190">
            <v>12874</v>
          </cell>
          <cell r="W190">
            <v>7771</v>
          </cell>
          <cell r="X190">
            <v>70.7</v>
          </cell>
          <cell r="AC190">
            <v>60.2</v>
          </cell>
          <cell r="AD190">
            <v>9863.1854657688</v>
          </cell>
          <cell r="AE190">
            <v>36873.814534231198</v>
          </cell>
          <cell r="AI190">
            <v>139.20000000000002</v>
          </cell>
          <cell r="AK190">
            <v>213.3</v>
          </cell>
          <cell r="AM190">
            <v>221.49122807017542</v>
          </cell>
          <cell r="AO190">
            <v>252.49999999999997</v>
          </cell>
        </row>
        <row r="191">
          <cell r="P191">
            <v>0</v>
          </cell>
          <cell r="S191">
            <v>9.5</v>
          </cell>
          <cell r="X191">
            <v>81</v>
          </cell>
          <cell r="AC191">
            <v>68.900000000000006</v>
          </cell>
          <cell r="AI191">
            <v>159.4</v>
          </cell>
          <cell r="AM191">
            <v>252.49999999999997</v>
          </cell>
          <cell r="AO191">
            <v>66</v>
          </cell>
        </row>
        <row r="192">
          <cell r="P192">
            <v>0</v>
          </cell>
          <cell r="S192">
            <v>0</v>
          </cell>
          <cell r="X192">
            <v>0</v>
          </cell>
          <cell r="AC192">
            <v>0</v>
          </cell>
          <cell r="AK192">
            <v>192.5</v>
          </cell>
          <cell r="AM192">
            <v>66</v>
          </cell>
          <cell r="AO192">
            <v>0</v>
          </cell>
        </row>
        <row r="193">
          <cell r="P193">
            <v>0</v>
          </cell>
          <cell r="S193">
            <v>192.5</v>
          </cell>
          <cell r="X193">
            <v>192.5</v>
          </cell>
          <cell r="AC193">
            <v>192.5</v>
          </cell>
          <cell r="AI193">
            <v>192.5</v>
          </cell>
          <cell r="AK193">
            <v>35863</v>
          </cell>
          <cell r="AM193">
            <v>0</v>
          </cell>
          <cell r="AO193">
            <v>0</v>
          </cell>
        </row>
        <row r="194">
          <cell r="S194">
            <v>1598</v>
          </cell>
          <cell r="X194">
            <v>13610</v>
          </cell>
          <cell r="Z194">
            <v>4948.1398501338263</v>
          </cell>
          <cell r="AB194">
            <v>4948.1398501337389</v>
          </cell>
          <cell r="AC194">
            <v>11589</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0</v>
          </cell>
          <cell r="AC197">
            <v>0</v>
          </cell>
          <cell r="AI197">
            <v>0</v>
          </cell>
        </row>
        <row r="198">
          <cell r="X198">
            <v>82.5</v>
          </cell>
          <cell r="AC198">
            <v>82.5</v>
          </cell>
          <cell r="AK198">
            <v>0</v>
          </cell>
        </row>
        <row r="199">
          <cell r="S199">
            <v>0</v>
          </cell>
          <cell r="X199">
            <v>0</v>
          </cell>
          <cell r="AC199">
            <v>0</v>
          </cell>
          <cell r="AI199">
            <v>0</v>
          </cell>
          <cell r="AK199">
            <v>0</v>
          </cell>
        </row>
        <row r="200">
          <cell r="S200">
            <v>0</v>
          </cell>
          <cell r="X200">
            <v>0</v>
          </cell>
          <cell r="AC200">
            <v>0</v>
          </cell>
          <cell r="AI200">
            <v>0</v>
          </cell>
        </row>
        <row r="201">
          <cell r="X201">
            <v>5</v>
          </cell>
          <cell r="AC201">
            <v>5</v>
          </cell>
          <cell r="AD201">
            <v>5</v>
          </cell>
          <cell r="AE201">
            <v>7</v>
          </cell>
          <cell r="AK201">
            <v>10</v>
          </cell>
          <cell r="AO201">
            <v>75.839416058394164</v>
          </cell>
        </row>
        <row r="202">
          <cell r="X202">
            <v>0</v>
          </cell>
          <cell r="AC202">
            <v>0</v>
          </cell>
          <cell r="AI202">
            <v>0</v>
          </cell>
          <cell r="AK202">
            <v>14</v>
          </cell>
          <cell r="AM202">
            <v>75.839416058394164</v>
          </cell>
          <cell r="AO202">
            <v>103.9</v>
          </cell>
        </row>
        <row r="203">
          <cell r="F203">
            <v>75</v>
          </cell>
          <cell r="X203">
            <v>0</v>
          </cell>
          <cell r="AC203">
            <v>0</v>
          </cell>
          <cell r="AI203">
            <v>0</v>
          </cell>
          <cell r="AJ203">
            <v>0</v>
          </cell>
          <cell r="AM203">
            <v>103.9</v>
          </cell>
          <cell r="AO203" t="e">
            <v>#DIV/0!</v>
          </cell>
        </row>
        <row r="204">
          <cell r="F204">
            <v>75</v>
          </cell>
          <cell r="P204">
            <v>75</v>
          </cell>
          <cell r="X204">
            <v>601.41999999999996</v>
          </cell>
          <cell r="AC204">
            <v>601.41999999999996</v>
          </cell>
          <cell r="AK204">
            <v>601.41999999999996</v>
          </cell>
          <cell r="AM204" t="e">
            <v>#DIV/0!</v>
          </cell>
          <cell r="AO204">
            <v>195.28</v>
          </cell>
          <cell r="AP204">
            <v>75</v>
          </cell>
        </row>
        <row r="205">
          <cell r="S205">
            <v>385</v>
          </cell>
          <cell r="X205">
            <v>385</v>
          </cell>
          <cell r="AC205">
            <v>385</v>
          </cell>
          <cell r="AI205">
            <v>385</v>
          </cell>
          <cell r="AK205">
            <v>6014</v>
          </cell>
          <cell r="AM205">
            <v>195.28</v>
          </cell>
          <cell r="AO205">
            <v>14810</v>
          </cell>
        </row>
        <row r="206">
          <cell r="S206">
            <v>0</v>
          </cell>
          <cell r="X206">
            <v>0</v>
          </cell>
          <cell r="AC206">
            <v>0</v>
          </cell>
          <cell r="AI206">
            <v>0</v>
          </cell>
          <cell r="AK206">
            <v>6014</v>
          </cell>
          <cell r="AM206">
            <v>14810</v>
          </cell>
        </row>
        <row r="207">
          <cell r="S207">
            <v>62</v>
          </cell>
          <cell r="X207">
            <v>84.1</v>
          </cell>
          <cell r="Y207">
            <v>44.9</v>
          </cell>
          <cell r="Z207">
            <v>39.200000000000003</v>
          </cell>
          <cell r="AC207">
            <v>81.2</v>
          </cell>
          <cell r="AD207">
            <v>32.799999999999997</v>
          </cell>
          <cell r="AE207">
            <v>48.4</v>
          </cell>
          <cell r="AI207">
            <v>0</v>
          </cell>
          <cell r="AK207">
            <v>227.3</v>
          </cell>
          <cell r="AL207">
            <v>77.699999999999989</v>
          </cell>
          <cell r="AM207">
            <v>149.6</v>
          </cell>
          <cell r="AO207">
            <v>356.4</v>
          </cell>
          <cell r="AP207">
            <v>74.900000000000006</v>
          </cell>
        </row>
        <row r="208">
          <cell r="S208">
            <v>9.5</v>
          </cell>
          <cell r="X208">
            <v>81</v>
          </cell>
          <cell r="Y208">
            <v>57.4</v>
          </cell>
          <cell r="Z208">
            <v>23.6</v>
          </cell>
          <cell r="AA208">
            <v>6597</v>
          </cell>
          <cell r="AC208">
            <v>68.900000000000006</v>
          </cell>
          <cell r="AD208">
            <v>36.1</v>
          </cell>
          <cell r="AE208">
            <v>32.799999999999997</v>
          </cell>
          <cell r="AI208">
            <v>159.4</v>
          </cell>
          <cell r="AJ208">
            <v>93.5</v>
          </cell>
          <cell r="AK208">
            <v>65.900000000000006</v>
          </cell>
          <cell r="AL208">
            <v>16729</v>
          </cell>
          <cell r="AM208">
            <v>356.4</v>
          </cell>
          <cell r="AN208">
            <v>74.900000000000006</v>
          </cell>
          <cell r="AO208">
            <v>281.5</v>
          </cell>
          <cell r="AP208">
            <v>3112.427048260382</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L209">
            <v>215.3</v>
          </cell>
          <cell r="AM209">
            <v>14810</v>
          </cell>
          <cell r="AN209">
            <v>3112.427048260382</v>
          </cell>
          <cell r="AO209">
            <v>11697.572951739618</v>
          </cell>
          <cell r="AP209">
            <v>41.55</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v>0</v>
          </cell>
        </row>
        <row r="211">
          <cell r="X211">
            <v>15982</v>
          </cell>
          <cell r="AC211">
            <v>15481</v>
          </cell>
          <cell r="AK211">
            <v>0</v>
          </cell>
          <cell r="AL211">
            <v>16729</v>
          </cell>
          <cell r="AM211">
            <v>52</v>
          </cell>
          <cell r="AN211">
            <v>52</v>
          </cell>
          <cell r="AO211">
            <v>14862</v>
          </cell>
          <cell r="AP211">
            <v>3164.427048260382</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cell r="S225" t="str">
            <v>ТИС.ГРН.</v>
          </cell>
        </row>
        <row r="226">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P229" t="e">
            <v>#REF!</v>
          </cell>
          <cell r="Q229" t="e">
            <v>#REF!</v>
          </cell>
          <cell r="R229" t="e">
            <v>#REF!</v>
          </cell>
          <cell r="S229" t="str">
            <v>ТИС.ГРН.</v>
          </cell>
          <cell r="T229">
            <v>889</v>
          </cell>
          <cell r="W229" t="e">
            <v>#REF!</v>
          </cell>
          <cell r="X229" t="e">
            <v>#REF!</v>
          </cell>
          <cell r="Y229" t="e">
            <v>#REF!</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2">
          <cell r="P232" t="e">
            <v>#REF!</v>
          </cell>
          <cell r="S232" t="e">
            <v>#REF!</v>
          </cell>
          <cell r="W232" t="e">
            <v>#REF!</v>
          </cell>
          <cell r="X232" t="e">
            <v>#REF!</v>
          </cell>
        </row>
        <row r="233">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P234">
            <v>733.8070175438595</v>
          </cell>
          <cell r="Q234">
            <v>1327</v>
          </cell>
          <cell r="R234">
            <v>742.99999999999977</v>
          </cell>
          <cell r="S234">
            <v>605</v>
          </cell>
          <cell r="T234">
            <v>117</v>
          </cell>
          <cell r="U234">
            <v>15320.660540053519</v>
          </cell>
          <cell r="V234" t="e">
            <v>#REF!</v>
          </cell>
          <cell r="W234" t="e">
            <v>#REF!</v>
          </cell>
          <cell r="X234" t="e">
            <v>#REF!</v>
          </cell>
        </row>
        <row r="235">
          <cell r="P235" t="e">
            <v>#REF!</v>
          </cell>
          <cell r="Q235">
            <v>0</v>
          </cell>
          <cell r="R235">
            <v>0</v>
          </cell>
          <cell r="S235">
            <v>897</v>
          </cell>
          <cell r="T235">
            <v>0</v>
          </cell>
          <cell r="W235" t="e">
            <v>#REF!</v>
          </cell>
          <cell r="X235" t="e">
            <v>#REF!</v>
          </cell>
        </row>
        <row r="236">
          <cell r="P236">
            <v>733.8070175438595</v>
          </cell>
          <cell r="S236">
            <v>685</v>
          </cell>
          <cell r="U236">
            <v>15689.007333333333</v>
          </cell>
          <cell r="V236">
            <v>15376.340666666665</v>
          </cell>
          <cell r="W236" t="e">
            <v>#REF!</v>
          </cell>
          <cell r="X236" t="e">
            <v>#REF!</v>
          </cell>
        </row>
        <row r="237">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P238">
            <v>131.12735849056605</v>
          </cell>
          <cell r="S238">
            <v>146.625</v>
          </cell>
          <cell r="U238">
            <v>1220.7727272727273</v>
          </cell>
          <cell r="V238">
            <v>1231.382075471698</v>
          </cell>
          <cell r="W238">
            <v>0</v>
          </cell>
          <cell r="X238">
            <v>0</v>
          </cell>
          <cell r="AG238" t="str">
            <v xml:space="preserve">         Затверджую</v>
          </cell>
        </row>
        <row r="239">
          <cell r="P239">
            <v>42</v>
          </cell>
          <cell r="Q239">
            <v>0</v>
          </cell>
          <cell r="R239">
            <v>0</v>
          </cell>
          <cell r="S239">
            <v>0</v>
          </cell>
          <cell r="T239">
            <v>0</v>
          </cell>
          <cell r="U239">
            <v>3586.2745410050566</v>
          </cell>
          <cell r="V239">
            <v>3586.2745410050566</v>
          </cell>
          <cell r="W239">
            <v>2421.3333333333335</v>
          </cell>
          <cell r="X239">
            <v>2421.3333333333335</v>
          </cell>
          <cell r="AG239" t="str">
            <v xml:space="preserve"> Голова правління </v>
          </cell>
        </row>
        <row r="240">
          <cell r="P240">
            <v>12</v>
          </cell>
          <cell r="Q240">
            <v>0</v>
          </cell>
          <cell r="R240">
            <v>0</v>
          </cell>
          <cell r="S240">
            <v>0</v>
          </cell>
          <cell r="U240">
            <v>589</v>
          </cell>
          <cell r="V240">
            <v>589</v>
          </cell>
          <cell r="W240" t="e">
            <v>#REF!</v>
          </cell>
          <cell r="X240" t="e">
            <v>#REF!</v>
          </cell>
          <cell r="AG240" t="str">
            <v xml:space="preserve">                        І.В.Плачков</v>
          </cell>
        </row>
        <row r="241">
          <cell r="P241">
            <v>30</v>
          </cell>
          <cell r="S241">
            <v>0</v>
          </cell>
          <cell r="U241">
            <v>53.583333333333336</v>
          </cell>
          <cell r="V241">
            <v>53.583333333333336</v>
          </cell>
          <cell r="X241">
            <v>0</v>
          </cell>
          <cell r="AC241">
            <v>6</v>
          </cell>
          <cell r="AD241">
            <v>6</v>
          </cell>
          <cell r="AE241">
            <v>12</v>
          </cell>
          <cell r="AG241" t="str">
            <v xml:space="preserve">   "_____" ________2000 р.</v>
          </cell>
        </row>
        <row r="242">
          <cell r="P242" t="e">
            <v>#REF!</v>
          </cell>
          <cell r="S242">
            <v>163</v>
          </cell>
          <cell r="U242">
            <v>-149.73279232827699</v>
          </cell>
          <cell r="V242">
            <v>-149.73279232827699</v>
          </cell>
          <cell r="W242" t="e">
            <v>#REF!</v>
          </cell>
          <cell r="X242" t="e">
            <v>#REF!</v>
          </cell>
        </row>
        <row r="243">
          <cell r="P243">
            <v>180</v>
          </cell>
          <cell r="S243">
            <v>0</v>
          </cell>
          <cell r="U243">
            <v>2421.3333333333335</v>
          </cell>
          <cell r="V243">
            <v>2421.3333333333335</v>
          </cell>
          <cell r="W243">
            <v>2595.8000000000002</v>
          </cell>
          <cell r="X243">
            <v>2401.8000000000002</v>
          </cell>
        </row>
        <row r="244">
          <cell r="P244">
            <v>0</v>
          </cell>
          <cell r="Q244">
            <v>0</v>
          </cell>
          <cell r="R244">
            <v>0</v>
          </cell>
          <cell r="S244">
            <v>0</v>
          </cell>
          <cell r="U244">
            <v>672.09066666666661</v>
          </cell>
          <cell r="V244">
            <v>672.09066666666661</v>
          </cell>
          <cell r="X244">
            <v>0</v>
          </cell>
          <cell r="AG244" t="str">
            <v xml:space="preserve">         Затверджую</v>
          </cell>
        </row>
        <row r="245">
          <cell r="F245" t="str">
            <v>РОЗРАХУНОК ФІНАНСОВИХ ПОТОКІВ НА   березень  2000 року</v>
          </cell>
          <cell r="P245">
            <v>-165.33333333333334</v>
          </cell>
          <cell r="Q245">
            <v>0</v>
          </cell>
          <cell r="R245">
            <v>0</v>
          </cell>
          <cell r="S245">
            <v>0</v>
          </cell>
          <cell r="T245">
            <v>0</v>
          </cell>
          <cell r="V245">
            <v>0</v>
          </cell>
          <cell r="W245">
            <v>-798.66666666666674</v>
          </cell>
          <cell r="X245">
            <v>-798.66666666666674</v>
          </cell>
          <cell r="AG245" t="str">
            <v xml:space="preserve"> Голова правління </v>
          </cell>
        </row>
        <row r="246">
          <cell r="F246" t="str">
            <v>ПО ФІЛІАЛАХ АК КИЇВЕНЕРГО</v>
          </cell>
          <cell r="P246">
            <v>450</v>
          </cell>
          <cell r="Q246">
            <v>0</v>
          </cell>
          <cell r="R246">
            <v>0</v>
          </cell>
          <cell r="S246">
            <v>406</v>
          </cell>
          <cell r="T246">
            <v>0</v>
          </cell>
          <cell r="U246">
            <v>4903</v>
          </cell>
          <cell r="V246">
            <v>4635</v>
          </cell>
          <cell r="W246">
            <v>0</v>
          </cell>
          <cell r="X246">
            <v>0</v>
          </cell>
          <cell r="AG246" t="str">
            <v xml:space="preserve">                        І.В.Плачков</v>
          </cell>
        </row>
        <row r="247">
          <cell r="P247">
            <v>1174</v>
          </cell>
          <cell r="S247">
            <v>0</v>
          </cell>
          <cell r="U247">
            <v>2921</v>
          </cell>
          <cell r="V247">
            <v>2921</v>
          </cell>
          <cell r="X247">
            <v>0</v>
          </cell>
          <cell r="AG247" t="str">
            <v xml:space="preserve">   "_____" ________2000 р.</v>
          </cell>
        </row>
        <row r="248">
          <cell r="P248">
            <v>4</v>
          </cell>
          <cell r="S248">
            <v>0</v>
          </cell>
          <cell r="V248">
            <v>0</v>
          </cell>
          <cell r="W248">
            <v>298.7</v>
          </cell>
          <cell r="X248">
            <v>298.7</v>
          </cell>
        </row>
        <row r="249">
          <cell r="P249">
            <v>-100</v>
          </cell>
          <cell r="Q249">
            <v>0</v>
          </cell>
          <cell r="R249">
            <v>0</v>
          </cell>
          <cell r="S249">
            <v>0</v>
          </cell>
          <cell r="T249">
            <v>0</v>
          </cell>
          <cell r="U249">
            <v>-578</v>
          </cell>
          <cell r="V249">
            <v>-578</v>
          </cell>
          <cell r="W249">
            <v>200</v>
          </cell>
          <cell r="X249">
            <v>200</v>
          </cell>
        </row>
        <row r="250">
          <cell r="P250">
            <v>0</v>
          </cell>
          <cell r="Q250">
            <v>0</v>
          </cell>
          <cell r="R250">
            <v>0</v>
          </cell>
          <cell r="S250">
            <v>0</v>
          </cell>
          <cell r="T250">
            <v>0</v>
          </cell>
          <cell r="U250">
            <v>0</v>
          </cell>
          <cell r="V250">
            <v>0</v>
          </cell>
          <cell r="X250">
            <v>0</v>
          </cell>
        </row>
        <row r="251">
          <cell r="F251" t="str">
            <v>РОЗРАХУНОК ФІНАНСОВИХ ПОТОКІВ НА   березень  2000 року</v>
          </cell>
          <cell r="P251">
            <v>91.8</v>
          </cell>
          <cell r="Q251">
            <v>36</v>
          </cell>
          <cell r="R251">
            <v>55.8</v>
          </cell>
          <cell r="S251">
            <v>0</v>
          </cell>
          <cell r="T251">
            <v>0</v>
          </cell>
          <cell r="V251">
            <v>0</v>
          </cell>
          <cell r="W251">
            <v>134.1</v>
          </cell>
          <cell r="X251">
            <v>134.1</v>
          </cell>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U253">
            <v>200</v>
          </cell>
          <cell r="V253">
            <v>200</v>
          </cell>
          <cell r="W253">
            <v>580</v>
          </cell>
          <cell r="X253">
            <v>2672.4863636363625</v>
          </cell>
          <cell r="AC253">
            <v>1389.1963636363635</v>
          </cell>
          <cell r="AF253">
            <v>4185.9539393939394</v>
          </cell>
          <cell r="AG253">
            <v>3391.2</v>
          </cell>
          <cell r="AH253">
            <v>794.7539393939395</v>
          </cell>
          <cell r="AI253">
            <v>27896.847545454541</v>
          </cell>
        </row>
        <row r="254">
          <cell r="V254">
            <v>0</v>
          </cell>
          <cell r="W254">
            <v>0</v>
          </cell>
          <cell r="X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v>26797</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W258" t="e">
            <v>#REF!</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row>
        <row r="259">
          <cell r="F259">
            <v>5607</v>
          </cell>
          <cell r="P259">
            <v>5528.9166666666661</v>
          </cell>
          <cell r="S259">
            <v>11148.516969696972</v>
          </cell>
          <cell r="U259">
            <v>2217</v>
          </cell>
          <cell r="V259">
            <v>2217</v>
          </cell>
          <cell r="W259" t="e">
            <v>#REF!</v>
          </cell>
          <cell r="X259">
            <v>3572.9196969697005</v>
          </cell>
          <cell r="AC259">
            <v>1815.6175757575729</v>
          </cell>
          <cell r="AF259">
            <v>5288.3842424242421</v>
          </cell>
          <cell r="AG259">
            <v>4487.3999999999996</v>
          </cell>
          <cell r="AH259">
            <v>801.98424242424232</v>
          </cell>
          <cell r="AI259">
            <v>5607</v>
          </cell>
          <cell r="AJ259">
            <v>7599</v>
          </cell>
          <cell r="AK259">
            <v>32648.355151515156</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0</v>
          </cell>
          <cell r="G262">
            <v>1518.0409150901905</v>
          </cell>
          <cell r="H262">
            <v>2928.9590849098108</v>
          </cell>
          <cell r="P262">
            <v>3433.9999999999991</v>
          </cell>
          <cell r="Q262" t="e">
            <v>#REF!</v>
          </cell>
          <cell r="R262" t="e">
            <v>#REF!</v>
          </cell>
          <cell r="S262">
            <v>4201.3333333333358</v>
          </cell>
          <cell r="T262">
            <v>3752.599999999999</v>
          </cell>
          <cell r="U262">
            <v>1487.7333333333331</v>
          </cell>
          <cell r="V262">
            <v>3661</v>
          </cell>
          <cell r="W262" t="e">
            <v>#REF!</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t="e">
            <v>#REF!</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K263">
            <v>67522.157142857148</v>
          </cell>
        </row>
        <row r="264">
          <cell r="F264">
            <v>3500</v>
          </cell>
          <cell r="P264">
            <v>295.8070175438595</v>
          </cell>
          <cell r="Q264">
            <v>178</v>
          </cell>
          <cell r="R264">
            <v>99</v>
          </cell>
          <cell r="S264">
            <v>0</v>
          </cell>
          <cell r="T264">
            <v>0</v>
          </cell>
          <cell r="U264">
            <v>1603.0000000000005</v>
          </cell>
          <cell r="V264">
            <v>1558.3333333333326</v>
          </cell>
          <cell r="W264">
            <v>0</v>
          </cell>
          <cell r="X264" t="e">
            <v>#REF!</v>
          </cell>
          <cell r="AI264">
            <v>3500</v>
          </cell>
          <cell r="AK264">
            <v>41877</v>
          </cell>
        </row>
        <row r="265">
          <cell r="F265">
            <v>0</v>
          </cell>
          <cell r="P265">
            <v>168</v>
          </cell>
          <cell r="Q265">
            <v>108</v>
          </cell>
          <cell r="R265">
            <v>60</v>
          </cell>
          <cell r="S265">
            <v>0</v>
          </cell>
          <cell r="T265">
            <v>16</v>
          </cell>
          <cell r="U265">
            <v>405.33333333333348</v>
          </cell>
          <cell r="AI265">
            <v>0</v>
          </cell>
          <cell r="AK265">
            <v>15510</v>
          </cell>
        </row>
        <row r="266">
          <cell r="F266">
            <v>538</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t="e">
            <v>#REF!</v>
          </cell>
          <cell r="P267">
            <v>29</v>
          </cell>
          <cell r="Q267">
            <v>20</v>
          </cell>
          <cell r="R267">
            <v>11</v>
          </cell>
          <cell r="S267">
            <v>0</v>
          </cell>
          <cell r="T267">
            <v>12</v>
          </cell>
          <cell r="U267">
            <v>702.66666666666697</v>
          </cell>
          <cell r="V267">
            <v>637.66666666666674</v>
          </cell>
          <cell r="AI267" t="e">
            <v>#REF!</v>
          </cell>
          <cell r="AK267">
            <v>660.3</v>
          </cell>
        </row>
        <row r="268">
          <cell r="F268">
            <v>295</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cell r="AK272">
            <v>821</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cell r="AK273">
            <v>3580</v>
          </cell>
        </row>
        <row r="274">
          <cell r="F274">
            <v>133</v>
          </cell>
          <cell r="P274">
            <v>300</v>
          </cell>
          <cell r="S274">
            <v>603</v>
          </cell>
          <cell r="X274">
            <v>115</v>
          </cell>
          <cell r="AC274">
            <v>96</v>
          </cell>
          <cell r="AF274">
            <v>361</v>
          </cell>
          <cell r="AG274">
            <v>0</v>
          </cell>
          <cell r="AH274">
            <v>0</v>
          </cell>
          <cell r="AI274">
            <v>1640</v>
          </cell>
          <cell r="AK274">
            <v>193</v>
          </cell>
        </row>
        <row r="275">
          <cell r="F275">
            <v>770</v>
          </cell>
          <cell r="P275">
            <v>4</v>
          </cell>
          <cell r="Q275">
            <v>0</v>
          </cell>
          <cell r="R275">
            <v>0</v>
          </cell>
          <cell r="S275">
            <v>15</v>
          </cell>
          <cell r="T275">
            <v>0</v>
          </cell>
          <cell r="U275">
            <v>0</v>
          </cell>
          <cell r="V275">
            <v>0</v>
          </cell>
          <cell r="W275">
            <v>0</v>
          </cell>
          <cell r="X275">
            <v>30</v>
          </cell>
          <cell r="Y275">
            <v>0</v>
          </cell>
          <cell r="Z275">
            <v>0</v>
          </cell>
          <cell r="AA275">
            <v>0</v>
          </cell>
          <cell r="AB275">
            <v>0</v>
          </cell>
          <cell r="AC275">
            <v>8</v>
          </cell>
          <cell r="AD275">
            <v>0</v>
          </cell>
          <cell r="AE275">
            <v>0</v>
          </cell>
          <cell r="AF275">
            <v>15</v>
          </cell>
          <cell r="AG275">
            <v>15</v>
          </cell>
          <cell r="AH275">
            <v>0</v>
          </cell>
          <cell r="AI275">
            <v>952</v>
          </cell>
          <cell r="AK275">
            <v>100170.5122943723</v>
          </cell>
        </row>
        <row r="276">
          <cell r="F276">
            <v>60</v>
          </cell>
          <cell r="P276">
            <v>500</v>
          </cell>
          <cell r="Q276">
            <v>0</v>
          </cell>
          <cell r="R276">
            <v>0</v>
          </cell>
          <cell r="S276">
            <v>430</v>
          </cell>
          <cell r="T276">
            <v>710.90664848484835</v>
          </cell>
          <cell r="U276">
            <v>725.94365454545448</v>
          </cell>
          <cell r="V276">
            <v>0</v>
          </cell>
          <cell r="W276">
            <v>0</v>
          </cell>
          <cell r="X276">
            <v>100</v>
          </cell>
          <cell r="Y276">
            <v>549</v>
          </cell>
          <cell r="Z276">
            <v>479.58636363636367</v>
          </cell>
          <cell r="AA276">
            <v>0</v>
          </cell>
          <cell r="AB276">
            <v>9</v>
          </cell>
          <cell r="AC276">
            <v>130</v>
          </cell>
          <cell r="AD276">
            <v>149</v>
          </cell>
          <cell r="AE276">
            <v>219.28424242424248</v>
          </cell>
          <cell r="AF276">
            <v>150</v>
          </cell>
          <cell r="AG276">
            <v>150</v>
          </cell>
          <cell r="AH276">
            <v>674.01757575757563</v>
          </cell>
          <cell r="AI276">
            <v>1370</v>
          </cell>
          <cell r="AK276">
            <v>16370.473333333333</v>
          </cell>
        </row>
        <row r="277">
          <cell r="F277">
            <v>204</v>
          </cell>
          <cell r="G277">
            <v>162</v>
          </cell>
          <cell r="H277">
            <v>425</v>
          </cell>
          <cell r="P277">
            <v>145</v>
          </cell>
          <cell r="S277">
            <v>145</v>
          </cell>
          <cell r="T277">
            <v>697.23998181818172</v>
          </cell>
          <cell r="U277">
            <v>725.94365454545448</v>
          </cell>
          <cell r="X277">
            <v>66</v>
          </cell>
          <cell r="Y277">
            <v>204</v>
          </cell>
          <cell r="Z277">
            <v>177.58636363636367</v>
          </cell>
          <cell r="AC277">
            <v>50</v>
          </cell>
          <cell r="AD277">
            <v>144</v>
          </cell>
          <cell r="AE277">
            <v>210.95090909090914</v>
          </cell>
          <cell r="AF277">
            <v>100</v>
          </cell>
          <cell r="AG277">
            <v>100</v>
          </cell>
          <cell r="AH277">
            <v>0</v>
          </cell>
          <cell r="AI277">
            <v>710</v>
          </cell>
          <cell r="AK277">
            <v>6760.8399999999992</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cell r="AK278">
            <v>660.3</v>
          </cell>
        </row>
        <row r="279">
          <cell r="F279">
            <v>0</v>
          </cell>
          <cell r="P279">
            <v>0</v>
          </cell>
          <cell r="Q279">
            <v>0</v>
          </cell>
          <cell r="R279">
            <v>0</v>
          </cell>
          <cell r="S279">
            <v>0</v>
          </cell>
          <cell r="T279">
            <v>0</v>
          </cell>
          <cell r="U279">
            <v>0</v>
          </cell>
          <cell r="V279">
            <v>0</v>
          </cell>
          <cell r="W279">
            <v>0</v>
          </cell>
          <cell r="X279">
            <v>4</v>
          </cell>
          <cell r="Y279">
            <v>0</v>
          </cell>
          <cell r="Z279">
            <v>0</v>
          </cell>
          <cell r="AA279">
            <v>0</v>
          </cell>
          <cell r="AB279">
            <v>9</v>
          </cell>
          <cell r="AC279">
            <v>0</v>
          </cell>
          <cell r="AD279">
            <v>0</v>
          </cell>
          <cell r="AE279">
            <v>0</v>
          </cell>
          <cell r="AF279">
            <v>0</v>
          </cell>
          <cell r="AG279">
            <v>0</v>
          </cell>
          <cell r="AH279">
            <v>0</v>
          </cell>
          <cell r="AI279">
            <v>4</v>
          </cell>
          <cell r="AK279">
            <v>4987</v>
          </cell>
        </row>
        <row r="280">
          <cell r="F280">
            <v>0</v>
          </cell>
          <cell r="P280">
            <v>11.200000000000001</v>
          </cell>
          <cell r="S280">
            <v>267.2</v>
          </cell>
          <cell r="X280">
            <v>0</v>
          </cell>
          <cell r="AC280">
            <v>0</v>
          </cell>
          <cell r="AF280">
            <v>536</v>
          </cell>
          <cell r="AG280">
            <v>220</v>
          </cell>
          <cell r="AH280">
            <v>316</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250</v>
          </cell>
          <cell r="X282">
            <v>100</v>
          </cell>
          <cell r="AC282">
            <v>100</v>
          </cell>
          <cell r="AF282">
            <v>0</v>
          </cell>
          <cell r="AG282">
            <v>0</v>
          </cell>
          <cell r="AH282">
            <v>0</v>
          </cell>
          <cell r="AI282">
            <v>250</v>
          </cell>
          <cell r="AK282">
            <v>1110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K284">
            <v>3712.333333333333</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cell r="AK285">
            <v>20</v>
          </cell>
        </row>
        <row r="286">
          <cell r="F286">
            <v>35</v>
          </cell>
          <cell r="P286">
            <v>1065</v>
          </cell>
          <cell r="S286">
            <v>4233.1499999999996</v>
          </cell>
          <cell r="X286">
            <v>190</v>
          </cell>
          <cell r="AC286">
            <v>-45</v>
          </cell>
          <cell r="AF286">
            <v>-145</v>
          </cell>
          <cell r="AG286">
            <v>-145</v>
          </cell>
          <cell r="AH286">
            <v>0</v>
          </cell>
          <cell r="AI286">
            <v>5357.15</v>
          </cell>
          <cell r="AK286">
            <v>3334.333333333333</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cell r="AK287">
            <v>358</v>
          </cell>
        </row>
        <row r="288">
          <cell r="F288">
            <v>0</v>
          </cell>
          <cell r="P288">
            <v>0</v>
          </cell>
          <cell r="S288">
            <v>0</v>
          </cell>
          <cell r="X288">
            <v>0</v>
          </cell>
          <cell r="AC288">
            <v>0</v>
          </cell>
          <cell r="AF288">
            <v>0</v>
          </cell>
          <cell r="AG288">
            <v>0</v>
          </cell>
          <cell r="AH288">
            <v>0</v>
          </cell>
          <cell r="AI288">
            <v>0</v>
          </cell>
          <cell r="AK288">
            <v>250</v>
          </cell>
        </row>
        <row r="289">
          <cell r="F289">
            <v>0</v>
          </cell>
          <cell r="P289">
            <v>0</v>
          </cell>
          <cell r="Q289">
            <v>0</v>
          </cell>
          <cell r="R289">
            <v>0</v>
          </cell>
          <cell r="S289">
            <v>0</v>
          </cell>
          <cell r="T289">
            <v>-710.90664848484835</v>
          </cell>
          <cell r="U289">
            <v>-725.94365454545448</v>
          </cell>
          <cell r="V289">
            <v>0</v>
          </cell>
          <cell r="W289">
            <v>0</v>
          </cell>
          <cell r="X289">
            <v>0</v>
          </cell>
          <cell r="Y289">
            <v>-549</v>
          </cell>
          <cell r="Z289">
            <v>-479.58636363636367</v>
          </cell>
          <cell r="AA289">
            <v>0</v>
          </cell>
          <cell r="AB289">
            <v>-9</v>
          </cell>
          <cell r="AC289">
            <v>0</v>
          </cell>
          <cell r="AD289">
            <v>-149</v>
          </cell>
          <cell r="AE289">
            <v>-219.28424242424248</v>
          </cell>
          <cell r="AF289">
            <v>0</v>
          </cell>
          <cell r="AG289">
            <v>0</v>
          </cell>
          <cell r="AH289">
            <v>0</v>
          </cell>
          <cell r="AI289">
            <v>0</v>
          </cell>
          <cell r="AK289">
            <v>83800.038961038968</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cell r="AK290">
            <v>0</v>
          </cell>
        </row>
        <row r="291">
          <cell r="F291">
            <v>9</v>
          </cell>
          <cell r="P291">
            <v>0.23599999999999</v>
          </cell>
          <cell r="Q291">
            <v>0</v>
          </cell>
          <cell r="R291">
            <v>0</v>
          </cell>
          <cell r="S291">
            <v>142.26666666666688</v>
          </cell>
          <cell r="T291">
            <v>0</v>
          </cell>
          <cell r="U291">
            <v>0</v>
          </cell>
          <cell r="V291">
            <v>0</v>
          </cell>
          <cell r="W291">
            <v>0</v>
          </cell>
          <cell r="X291">
            <v>47.800000000000011</v>
          </cell>
          <cell r="Y291">
            <v>0</v>
          </cell>
          <cell r="Z291">
            <v>0</v>
          </cell>
          <cell r="AA291">
            <v>0</v>
          </cell>
          <cell r="AB291">
            <v>0</v>
          </cell>
          <cell r="AC291">
            <v>0</v>
          </cell>
          <cell r="AD291">
            <v>0</v>
          </cell>
          <cell r="AE291">
            <v>0</v>
          </cell>
          <cell r="AF291">
            <v>22.133333333333439</v>
          </cell>
          <cell r="AG291">
            <v>285</v>
          </cell>
          <cell r="AH291">
            <v>98.133333333333439</v>
          </cell>
          <cell r="AI291">
            <v>256.43600000000032</v>
          </cell>
          <cell r="AK291">
            <v>18808.215151515153</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cell r="AK292">
            <v>8743</v>
          </cell>
        </row>
        <row r="293">
          <cell r="F293">
            <v>3657.5</v>
          </cell>
          <cell r="P293">
            <v>88.2</v>
          </cell>
          <cell r="Q293">
            <v>0</v>
          </cell>
          <cell r="R293">
            <v>0</v>
          </cell>
          <cell r="S293">
            <v>201.86666666666662</v>
          </cell>
          <cell r="T293">
            <v>0</v>
          </cell>
          <cell r="U293">
            <v>0</v>
          </cell>
          <cell r="V293">
            <v>0</v>
          </cell>
          <cell r="W293">
            <v>0</v>
          </cell>
          <cell r="X293">
            <v>84.800000000000011</v>
          </cell>
          <cell r="Y293">
            <v>0</v>
          </cell>
          <cell r="Z293">
            <v>0</v>
          </cell>
          <cell r="AA293">
            <v>0</v>
          </cell>
          <cell r="AB293">
            <v>0</v>
          </cell>
          <cell r="AC293">
            <v>135.4</v>
          </cell>
          <cell r="AD293">
            <v>0</v>
          </cell>
          <cell r="AE293">
            <v>0</v>
          </cell>
          <cell r="AF293">
            <v>168</v>
          </cell>
          <cell r="AG293">
            <v>140</v>
          </cell>
          <cell r="AH293">
            <v>28</v>
          </cell>
          <cell r="AI293">
            <v>4491.7666666666664</v>
          </cell>
          <cell r="AK293">
            <v>4839.181818181818</v>
          </cell>
        </row>
        <row r="294">
          <cell r="F294">
            <v>0</v>
          </cell>
          <cell r="P294">
            <v>0</v>
          </cell>
          <cell r="S294">
            <v>0</v>
          </cell>
          <cell r="X294">
            <v>0</v>
          </cell>
          <cell r="AC294">
            <v>0</v>
          </cell>
          <cell r="AF294">
            <v>0</v>
          </cell>
          <cell r="AG294">
            <v>0</v>
          </cell>
          <cell r="AH294">
            <v>0</v>
          </cell>
          <cell r="AI294">
            <v>0</v>
          </cell>
          <cell r="AK294">
            <v>0</v>
          </cell>
        </row>
        <row r="295">
          <cell r="F295">
            <v>0</v>
          </cell>
          <cell r="P295">
            <v>0</v>
          </cell>
          <cell r="S295">
            <v>0</v>
          </cell>
          <cell r="X295">
            <v>0</v>
          </cell>
          <cell r="AC295">
            <v>0</v>
          </cell>
          <cell r="AF295">
            <v>12</v>
          </cell>
          <cell r="AG295">
            <v>10</v>
          </cell>
          <cell r="AH295">
            <v>2</v>
          </cell>
          <cell r="AI295">
            <v>12</v>
          </cell>
          <cell r="AK295">
            <v>0</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cell r="AK296">
            <v>5229.0333333333338</v>
          </cell>
        </row>
        <row r="297">
          <cell r="F297">
            <v>2</v>
          </cell>
          <cell r="P297">
            <v>0</v>
          </cell>
          <cell r="S297">
            <v>219</v>
          </cell>
          <cell r="X297">
            <v>93.666666666666629</v>
          </cell>
          <cell r="AC297">
            <v>93</v>
          </cell>
          <cell r="AF297">
            <v>0</v>
          </cell>
          <cell r="AG297">
            <v>0</v>
          </cell>
          <cell r="AH297">
            <v>191</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cell r="AK299">
            <v>3585.6666666666665</v>
          </cell>
        </row>
        <row r="300">
          <cell r="F300">
            <v>0</v>
          </cell>
          <cell r="P300">
            <v>0</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-3</v>
          </cell>
        </row>
        <row r="302">
          <cell r="F302">
            <v>0</v>
          </cell>
          <cell r="P302">
            <v>0</v>
          </cell>
          <cell r="Q302">
            <v>0</v>
          </cell>
          <cell r="R302">
            <v>0</v>
          </cell>
          <cell r="S302">
            <v>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0</v>
          </cell>
          <cell r="AG302">
            <v>0</v>
          </cell>
          <cell r="AH302">
            <v>0</v>
          </cell>
          <cell r="AI302">
            <v>0</v>
          </cell>
          <cell r="AK302">
            <v>83800.038961038968</v>
          </cell>
        </row>
        <row r="303">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P306">
            <v>0</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3609</v>
          </cell>
          <cell r="P308">
            <v>0</v>
          </cell>
          <cell r="S308">
            <v>0</v>
          </cell>
          <cell r="X308">
            <v>0</v>
          </cell>
          <cell r="AC308">
            <v>0</v>
          </cell>
          <cell r="AF308">
            <v>0</v>
          </cell>
          <cell r="AG308">
            <v>0</v>
          </cell>
          <cell r="AH308">
            <v>0</v>
          </cell>
          <cell r="AI308">
            <v>3609</v>
          </cell>
          <cell r="AK308">
            <v>0</v>
          </cell>
        </row>
        <row r="309">
          <cell r="S309">
            <v>0</v>
          </cell>
          <cell r="AK309">
            <v>0</v>
          </cell>
        </row>
        <row r="310">
          <cell r="F310">
            <v>0</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AI311">
            <v>0</v>
          </cell>
          <cell r="AK311">
            <v>0</v>
          </cell>
        </row>
        <row r="312">
          <cell r="P312">
            <v>0</v>
          </cell>
          <cell r="AK312">
            <v>0</v>
          </cell>
        </row>
        <row r="313">
          <cell r="S313">
            <v>0</v>
          </cell>
          <cell r="AI313">
            <v>0</v>
          </cell>
          <cell r="AK313">
            <v>0</v>
          </cell>
        </row>
        <row r="314">
          <cell r="F314">
            <v>3480</v>
          </cell>
          <cell r="S314">
            <v>0</v>
          </cell>
          <cell r="AK314">
            <v>3480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t="e">
            <v>#REF!</v>
          </cell>
          <cell r="AM330">
            <v>5000.8799999999992</v>
          </cell>
        </row>
        <row r="331">
          <cell r="F331">
            <v>160</v>
          </cell>
          <cell r="P331">
            <v>326</v>
          </cell>
          <cell r="S331">
            <v>523</v>
          </cell>
          <cell r="X331">
            <v>174</v>
          </cell>
          <cell r="AC331">
            <v>147</v>
          </cell>
          <cell r="AF331">
            <v>480</v>
          </cell>
          <cell r="AG331">
            <v>480</v>
          </cell>
          <cell r="AH331">
            <v>0</v>
          </cell>
          <cell r="AI331">
            <v>0</v>
          </cell>
          <cell r="AK331">
            <v>1910</v>
          </cell>
          <cell r="AM331">
            <v>1430</v>
          </cell>
        </row>
        <row r="332">
          <cell r="AI332">
            <v>538</v>
          </cell>
          <cell r="AJ332">
            <v>36</v>
          </cell>
          <cell r="AK332" t="e">
            <v>#REF!</v>
          </cell>
          <cell r="AM332">
            <v>6362.1571428571433</v>
          </cell>
        </row>
        <row r="333">
          <cell r="AI333" t="e">
            <v>#REF!</v>
          </cell>
          <cell r="AK333">
            <v>660.3</v>
          </cell>
          <cell r="AM333">
            <v>660.3</v>
          </cell>
        </row>
        <row r="334">
          <cell r="AI334">
            <v>0</v>
          </cell>
          <cell r="AJ334">
            <v>36</v>
          </cell>
          <cell r="AK334" t="e">
            <v>#REF!</v>
          </cell>
          <cell r="AM334">
            <v>0</v>
          </cell>
        </row>
        <row r="335">
          <cell r="AI335">
            <v>5357.15</v>
          </cell>
          <cell r="AK335" t="e">
            <v>#REF!</v>
          </cell>
          <cell r="AM335">
            <v>1380.8571428571431</v>
          </cell>
        </row>
        <row r="336">
          <cell r="AI336">
            <v>4025.8545454545456</v>
          </cell>
          <cell r="AK336" t="e">
            <v>#REF!</v>
          </cell>
          <cell r="AM336">
            <v>3500</v>
          </cell>
        </row>
        <row r="337">
          <cell r="AI337">
            <v>0</v>
          </cell>
          <cell r="AK337" t="e">
            <v>#REF!</v>
          </cell>
        </row>
        <row r="338">
          <cell r="AI338">
            <v>0</v>
          </cell>
          <cell r="AK338" t="e">
            <v>#REF!</v>
          </cell>
          <cell r="AM338">
            <v>821</v>
          </cell>
        </row>
        <row r="339">
          <cell r="AI339">
            <v>0</v>
          </cell>
          <cell r="AK339" t="e">
            <v>#REF!</v>
          </cell>
        </row>
        <row r="340">
          <cell r="AI340">
            <v>4672</v>
          </cell>
          <cell r="AK340" t="e">
            <v>#REF!</v>
          </cell>
          <cell r="AM340">
            <v>0</v>
          </cell>
        </row>
        <row r="341">
          <cell r="AI341">
            <v>1640</v>
          </cell>
          <cell r="AK341" t="e">
            <v>#REF!</v>
          </cell>
          <cell r="AM341">
            <v>7882</v>
          </cell>
        </row>
        <row r="342">
          <cell r="AI342">
            <v>952</v>
          </cell>
          <cell r="AK342" t="e">
            <v>#REF!</v>
          </cell>
          <cell r="AM342">
            <v>4100.090909090909</v>
          </cell>
        </row>
        <row r="343">
          <cell r="AI343">
            <v>1370</v>
          </cell>
          <cell r="AK343">
            <v>0</v>
          </cell>
          <cell r="AM343">
            <v>0</v>
          </cell>
        </row>
        <row r="344">
          <cell r="AI344">
            <v>710</v>
          </cell>
          <cell r="AK344">
            <v>0</v>
          </cell>
          <cell r="AM344">
            <v>0</v>
          </cell>
        </row>
        <row r="345">
          <cell r="AI345">
            <v>0</v>
          </cell>
          <cell r="AK345" t="e">
            <v>#REF!</v>
          </cell>
          <cell r="AM345">
            <v>0</v>
          </cell>
        </row>
        <row r="346">
          <cell r="AI346">
            <v>4</v>
          </cell>
          <cell r="AK346" t="e">
            <v>#REF!</v>
          </cell>
          <cell r="AM346">
            <v>4385</v>
          </cell>
        </row>
        <row r="347">
          <cell r="AI347">
            <v>814.4</v>
          </cell>
          <cell r="AK347" t="e">
            <v>#REF!</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cell r="AM351">
            <v>0</v>
          </cell>
        </row>
        <row r="352">
          <cell r="AI352">
            <v>0</v>
          </cell>
          <cell r="AK352" t="e">
            <v>#REF!</v>
          </cell>
          <cell r="AM352">
            <v>20</v>
          </cell>
        </row>
        <row r="353">
          <cell r="AI353">
            <v>0</v>
          </cell>
          <cell r="AK353" t="e">
            <v>#REF!</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t="e">
            <v>#REF!</v>
          </cell>
        </row>
        <row r="355">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7">
          <cell r="F367" t="e">
            <v>#REF!</v>
          </cell>
        </row>
        <row r="373">
          <cell r="F373">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cell r="AK386" t="str">
            <v>АК "КЕ"</v>
          </cell>
          <cell r="AL386" t="str">
            <v>Е/Е</v>
          </cell>
        </row>
        <row r="387">
          <cell r="F387">
            <v>0</v>
          </cell>
          <cell r="G387">
            <v>0</v>
          </cell>
          <cell r="P387">
            <v>2</v>
          </cell>
          <cell r="X387">
            <v>0</v>
          </cell>
          <cell r="Y387">
            <v>0</v>
          </cell>
          <cell r="AC387">
            <v>25</v>
          </cell>
          <cell r="AD387">
            <v>13</v>
          </cell>
          <cell r="AI387">
            <v>33.666666666666671</v>
          </cell>
          <cell r="AJ387">
            <v>18</v>
          </cell>
          <cell r="AK387" t="str">
            <v>ПЛАН</v>
          </cell>
          <cell r="AL387" t="str">
            <v>ПЛАН</v>
          </cell>
        </row>
        <row r="388">
          <cell r="F388">
            <v>0</v>
          </cell>
          <cell r="G388">
            <v>0</v>
          </cell>
          <cell r="H388">
            <v>56</v>
          </cell>
          <cell r="P388">
            <v>0</v>
          </cell>
          <cell r="S388">
            <v>14.333333333333332</v>
          </cell>
          <cell r="X388">
            <v>25.333333333333332</v>
          </cell>
          <cell r="Y388">
            <v>18</v>
          </cell>
          <cell r="Z388">
            <v>97</v>
          </cell>
          <cell r="AC388">
            <v>0.66666666666666663</v>
          </cell>
          <cell r="AD388">
            <v>0</v>
          </cell>
          <cell r="AE388">
            <v>130</v>
          </cell>
          <cell r="AI388">
            <v>26</v>
          </cell>
          <cell r="AJ388">
            <v>18</v>
          </cell>
          <cell r="AK388">
            <v>735.30000000000018</v>
          </cell>
          <cell r="AL388">
            <v>469.33333333333337</v>
          </cell>
          <cell r="AM388">
            <v>312.33333333333331</v>
          </cell>
        </row>
        <row r="389">
          <cell r="F389">
            <v>120.63333333333333</v>
          </cell>
          <cell r="G389">
            <v>71</v>
          </cell>
          <cell r="P389">
            <v>0</v>
          </cell>
          <cell r="X389">
            <v>0</v>
          </cell>
          <cell r="Y389">
            <v>0</v>
          </cell>
          <cell r="AC389">
            <v>0</v>
          </cell>
          <cell r="AD389">
            <v>0</v>
          </cell>
          <cell r="AI389">
            <v>120.63333333333333</v>
          </cell>
          <cell r="AJ389">
            <v>73</v>
          </cell>
          <cell r="AK389">
            <v>46</v>
          </cell>
          <cell r="AL389">
            <v>14</v>
          </cell>
        </row>
        <row r="390">
          <cell r="F390">
            <v>8.6666666666666661</v>
          </cell>
          <cell r="G390">
            <v>5</v>
          </cell>
          <cell r="P390">
            <v>0</v>
          </cell>
          <cell r="X390">
            <v>0</v>
          </cell>
          <cell r="Y390">
            <v>0</v>
          </cell>
          <cell r="AC390">
            <v>0</v>
          </cell>
          <cell r="AD390">
            <v>0</v>
          </cell>
          <cell r="AI390">
            <v>8.6666666666666661</v>
          </cell>
          <cell r="AJ390">
            <v>0</v>
          </cell>
          <cell r="AK390">
            <v>428</v>
          </cell>
          <cell r="AL390">
            <v>191.66666666666669</v>
          </cell>
        </row>
        <row r="391">
          <cell r="F391">
            <v>0</v>
          </cell>
          <cell r="G391">
            <v>0</v>
          </cell>
          <cell r="P391">
            <v>5.333333333333333</v>
          </cell>
          <cell r="X391">
            <v>0</v>
          </cell>
          <cell r="Y391">
            <v>0</v>
          </cell>
          <cell r="AC391">
            <v>0</v>
          </cell>
          <cell r="AD391">
            <v>0</v>
          </cell>
          <cell r="AI391">
            <v>22</v>
          </cell>
          <cell r="AJ391">
            <v>15.333333333333332</v>
          </cell>
          <cell r="AK391">
            <v>33.666666666666671</v>
          </cell>
          <cell r="AL391">
            <v>15</v>
          </cell>
        </row>
        <row r="392">
          <cell r="F392">
            <v>5.333333333333333</v>
          </cell>
          <cell r="G392">
            <v>3</v>
          </cell>
          <cell r="P392">
            <v>0</v>
          </cell>
          <cell r="X392">
            <v>0</v>
          </cell>
          <cell r="Y392">
            <v>0</v>
          </cell>
          <cell r="AC392">
            <v>0</v>
          </cell>
          <cell r="AD392">
            <v>0</v>
          </cell>
          <cell r="AI392">
            <v>5.333333333333333</v>
          </cell>
          <cell r="AJ392">
            <v>3</v>
          </cell>
          <cell r="AK392">
            <v>26</v>
          </cell>
          <cell r="AL392">
            <v>14</v>
          </cell>
        </row>
        <row r="393">
          <cell r="F393">
            <v>0.33333333333333331</v>
          </cell>
          <cell r="G393">
            <v>0</v>
          </cell>
          <cell r="P393">
            <v>4.333333333333333</v>
          </cell>
          <cell r="X393">
            <v>0</v>
          </cell>
          <cell r="Y393">
            <v>0</v>
          </cell>
          <cell r="AC393">
            <v>0</v>
          </cell>
          <cell r="AD393">
            <v>0</v>
          </cell>
          <cell r="AI393">
            <v>4.6666666666666661</v>
          </cell>
          <cell r="AJ393">
            <v>4.333333333333333</v>
          </cell>
          <cell r="AK393">
            <v>120.63333333333333</v>
          </cell>
          <cell r="AL393">
            <v>43</v>
          </cell>
        </row>
        <row r="394">
          <cell r="F394">
            <v>0.33333333333333331</v>
          </cell>
          <cell r="G394">
            <v>0</v>
          </cell>
          <cell r="P394">
            <v>2</v>
          </cell>
          <cell r="X394">
            <v>10</v>
          </cell>
          <cell r="Y394">
            <v>7</v>
          </cell>
          <cell r="AC394">
            <v>13.666666666666666</v>
          </cell>
          <cell r="AD394">
            <v>7</v>
          </cell>
          <cell r="AI394">
            <v>26</v>
          </cell>
          <cell r="AJ394">
            <v>16</v>
          </cell>
          <cell r="AK394">
            <v>8.6666666666666661</v>
          </cell>
          <cell r="AL394">
            <v>0</v>
          </cell>
        </row>
        <row r="395">
          <cell r="F395">
            <v>0</v>
          </cell>
          <cell r="G395">
            <v>0</v>
          </cell>
          <cell r="P395">
            <v>0</v>
          </cell>
          <cell r="X395">
            <v>0</v>
          </cell>
          <cell r="Y395">
            <v>0</v>
          </cell>
          <cell r="AC395">
            <v>0</v>
          </cell>
          <cell r="AD395">
            <v>0</v>
          </cell>
          <cell r="AI395">
            <v>0</v>
          </cell>
          <cell r="AK395">
            <v>22</v>
          </cell>
          <cell r="AL395">
            <v>15.333333333333332</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cell r="AL396">
            <v>2</v>
          </cell>
        </row>
        <row r="397">
          <cell r="F397">
            <v>0</v>
          </cell>
          <cell r="G397">
            <v>0</v>
          </cell>
          <cell r="P397">
            <v>0</v>
          </cell>
          <cell r="X397">
            <v>0</v>
          </cell>
          <cell r="Y397">
            <v>0</v>
          </cell>
          <cell r="AC397">
            <v>0</v>
          </cell>
          <cell r="AD397">
            <v>0</v>
          </cell>
          <cell r="AI397">
            <v>0</v>
          </cell>
          <cell r="AJ397">
            <v>0</v>
          </cell>
          <cell r="AK397">
            <v>4.6666666666666661</v>
          </cell>
          <cell r="AL397">
            <v>4.333333333333333</v>
          </cell>
        </row>
        <row r="398">
          <cell r="F398">
            <v>0</v>
          </cell>
          <cell r="G398">
            <v>0</v>
          </cell>
          <cell r="P398">
            <v>0</v>
          </cell>
          <cell r="X398">
            <v>480.66666666666669</v>
          </cell>
          <cell r="Y398">
            <v>341</v>
          </cell>
          <cell r="AC398">
            <v>11</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row>
        <row r="400">
          <cell r="F400">
            <v>1.1666666666666667</v>
          </cell>
          <cell r="G400">
            <v>1</v>
          </cell>
          <cell r="P400">
            <v>15.833333333333334</v>
          </cell>
          <cell r="X400">
            <v>41.666666666666664</v>
          </cell>
          <cell r="Y400">
            <v>30</v>
          </cell>
          <cell r="AC400">
            <v>32</v>
          </cell>
          <cell r="AD400">
            <v>17</v>
          </cell>
          <cell r="AI400">
            <v>91</v>
          </cell>
          <cell r="AJ400">
            <v>68.833333333333343</v>
          </cell>
          <cell r="AK400">
            <v>587.33333333333337</v>
          </cell>
          <cell r="AL400">
            <v>316.5</v>
          </cell>
          <cell r="AM400">
            <v>316.83333333333331</v>
          </cell>
        </row>
        <row r="401">
          <cell r="F401">
            <v>0</v>
          </cell>
          <cell r="G401">
            <v>0</v>
          </cell>
          <cell r="P401">
            <v>4.666666666666667</v>
          </cell>
          <cell r="X401">
            <v>0</v>
          </cell>
          <cell r="Y401">
            <v>0</v>
          </cell>
          <cell r="AC401">
            <v>0</v>
          </cell>
          <cell r="AD401">
            <v>0</v>
          </cell>
          <cell r="AI401">
            <v>4.666666666666667</v>
          </cell>
          <cell r="AJ401">
            <v>0</v>
          </cell>
          <cell r="AK401">
            <v>0</v>
          </cell>
          <cell r="AL401">
            <v>0</v>
          </cell>
        </row>
        <row r="402">
          <cell r="F402">
            <v>0</v>
          </cell>
          <cell r="G402">
            <v>0</v>
          </cell>
          <cell r="P402">
            <v>0</v>
          </cell>
          <cell r="X402">
            <v>0</v>
          </cell>
          <cell r="Y402">
            <v>0</v>
          </cell>
          <cell r="AC402">
            <v>0</v>
          </cell>
          <cell r="AD402">
            <v>0</v>
          </cell>
          <cell r="AI402">
            <v>0</v>
          </cell>
          <cell r="AK402">
            <v>491.66666666666669</v>
          </cell>
          <cell r="AL402">
            <v>261</v>
          </cell>
        </row>
        <row r="403">
          <cell r="F403">
            <v>10</v>
          </cell>
          <cell r="G403">
            <v>6</v>
          </cell>
          <cell r="P403">
            <v>39</v>
          </cell>
          <cell r="X403">
            <v>0</v>
          </cell>
          <cell r="Y403">
            <v>0</v>
          </cell>
          <cell r="AC403">
            <v>0</v>
          </cell>
          <cell r="AD403">
            <v>0</v>
          </cell>
          <cell r="AI403">
            <v>49</v>
          </cell>
          <cell r="AJ403">
            <v>45</v>
          </cell>
          <cell r="AK403">
            <v>45</v>
          </cell>
          <cell r="AL403">
            <v>0</v>
          </cell>
        </row>
        <row r="404">
          <cell r="F404">
            <v>2.6666666666666665</v>
          </cell>
          <cell r="G404">
            <v>2</v>
          </cell>
          <cell r="P404">
            <v>3.3333333333333335</v>
          </cell>
          <cell r="X404">
            <v>0</v>
          </cell>
          <cell r="Y404">
            <v>0</v>
          </cell>
          <cell r="AC404">
            <v>0</v>
          </cell>
          <cell r="AD404">
            <v>0</v>
          </cell>
          <cell r="AI404">
            <v>6</v>
          </cell>
          <cell r="AJ404">
            <v>5.3333333333333339</v>
          </cell>
          <cell r="AK404">
            <v>91</v>
          </cell>
          <cell r="AL404">
            <v>55.833333333333336</v>
          </cell>
        </row>
        <row r="405">
          <cell r="F405">
            <v>7.333333333333333</v>
          </cell>
          <cell r="G405">
            <v>4</v>
          </cell>
          <cell r="P405">
            <v>35.666666666666664</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cell r="AL407">
            <v>42</v>
          </cell>
          <cell r="AM407">
            <v>43</v>
          </cell>
        </row>
        <row r="408">
          <cell r="F408">
            <v>0</v>
          </cell>
          <cell r="G408">
            <v>0</v>
          </cell>
          <cell r="P408">
            <v>0</v>
          </cell>
          <cell r="X408">
            <v>0</v>
          </cell>
          <cell r="Y408">
            <v>0</v>
          </cell>
          <cell r="AC408">
            <v>0</v>
          </cell>
          <cell r="AD408">
            <v>0</v>
          </cell>
          <cell r="AI408">
            <v>1350</v>
          </cell>
          <cell r="AJ408">
            <v>0</v>
          </cell>
          <cell r="AK408">
            <v>6</v>
          </cell>
          <cell r="AL408">
            <v>4.3333333333333339</v>
          </cell>
        </row>
        <row r="409">
          <cell r="F409">
            <v>0</v>
          </cell>
          <cell r="G409">
            <v>0</v>
          </cell>
          <cell r="P409">
            <v>0</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row>
        <row r="411">
          <cell r="F411">
            <v>0</v>
          </cell>
          <cell r="G411">
            <v>0</v>
          </cell>
          <cell r="H411">
            <v>71</v>
          </cell>
          <cell r="P411">
            <v>12.333333333333334</v>
          </cell>
          <cell r="S411">
            <v>50.166666666666671</v>
          </cell>
          <cell r="X411">
            <v>0</v>
          </cell>
          <cell r="Y411">
            <v>0</v>
          </cell>
          <cell r="AC411">
            <v>0</v>
          </cell>
          <cell r="AD411">
            <v>0</v>
          </cell>
          <cell r="AI411">
            <v>12.333333333333334</v>
          </cell>
          <cell r="AJ411">
            <v>12.333333333333334</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I412">
            <v>0</v>
          </cell>
          <cell r="AJ412">
            <v>0</v>
          </cell>
          <cell r="AK412">
            <v>1350</v>
          </cell>
          <cell r="AL412">
            <v>0</v>
          </cell>
        </row>
        <row r="413">
          <cell r="F413">
            <v>1.6666666666666667</v>
          </cell>
          <cell r="G413">
            <v>1</v>
          </cell>
          <cell r="P413">
            <v>5</v>
          </cell>
          <cell r="X413">
            <v>3</v>
          </cell>
          <cell r="Y413">
            <v>2</v>
          </cell>
          <cell r="AC413">
            <v>3</v>
          </cell>
          <cell r="AD413">
            <v>2</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0</v>
          </cell>
          <cell r="X415">
            <v>0</v>
          </cell>
          <cell r="Y415">
            <v>0</v>
          </cell>
          <cell r="AC415">
            <v>0</v>
          </cell>
          <cell r="AD415">
            <v>0</v>
          </cell>
          <cell r="AI415">
            <v>0</v>
          </cell>
          <cell r="AJ415">
            <v>0</v>
          </cell>
          <cell r="AK415">
            <v>12.333333333333334</v>
          </cell>
          <cell r="AL415">
            <v>12.333333333333334</v>
          </cell>
        </row>
        <row r="416">
          <cell r="F416">
            <v>0</v>
          </cell>
          <cell r="G416">
            <v>0</v>
          </cell>
          <cell r="P416">
            <v>18.5</v>
          </cell>
          <cell r="X416">
            <v>4.5</v>
          </cell>
          <cell r="Y416">
            <v>3</v>
          </cell>
          <cell r="AC416">
            <v>1.3333333333333333</v>
          </cell>
          <cell r="AD416">
            <v>1</v>
          </cell>
          <cell r="AI416">
            <v>28.5</v>
          </cell>
          <cell r="AJ416">
            <v>26.5</v>
          </cell>
          <cell r="AK416">
            <v>0</v>
          </cell>
          <cell r="AL416">
            <v>0</v>
          </cell>
        </row>
        <row r="417">
          <cell r="F417">
            <v>0</v>
          </cell>
          <cell r="G417">
            <v>0</v>
          </cell>
          <cell r="P417">
            <v>1.3333333333333333</v>
          </cell>
          <cell r="X417">
            <v>0</v>
          </cell>
          <cell r="Y417">
            <v>0</v>
          </cell>
          <cell r="AC417">
            <v>1.6666666666666667</v>
          </cell>
          <cell r="AD417">
            <v>1</v>
          </cell>
          <cell r="AI417">
            <v>69</v>
          </cell>
          <cell r="AJ417">
            <v>52.333333333333336</v>
          </cell>
          <cell r="AK417">
            <v>57.666666666666664</v>
          </cell>
          <cell r="AL417">
            <v>49</v>
          </cell>
        </row>
        <row r="418">
          <cell r="F418">
            <v>177</v>
          </cell>
          <cell r="G418">
            <v>104</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10</v>
          </cell>
          <cell r="Y419">
            <v>7</v>
          </cell>
          <cell r="AC419">
            <v>7.666666666666667</v>
          </cell>
          <cell r="AD419">
            <v>4</v>
          </cell>
          <cell r="AI419">
            <v>17.666666666666668</v>
          </cell>
          <cell r="AJ419">
            <v>11</v>
          </cell>
          <cell r="AK419">
            <v>0</v>
          </cell>
          <cell r="AL419">
            <v>0</v>
          </cell>
        </row>
        <row r="420">
          <cell r="F420">
            <v>0.66666666666666663</v>
          </cell>
          <cell r="G420">
            <v>0</v>
          </cell>
          <cell r="P420">
            <v>2</v>
          </cell>
          <cell r="X420">
            <v>1.3333333333333333</v>
          </cell>
          <cell r="Y420">
            <v>1</v>
          </cell>
          <cell r="AC420">
            <v>1</v>
          </cell>
          <cell r="AD420">
            <v>1</v>
          </cell>
          <cell r="AI420">
            <v>6</v>
          </cell>
          <cell r="AJ420">
            <v>4</v>
          </cell>
          <cell r="AK420">
            <v>28.5</v>
          </cell>
          <cell r="AL420">
            <v>25.5</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cell r="AK421">
            <v>69</v>
          </cell>
          <cell r="AL421">
            <v>52.333333333333336</v>
          </cell>
        </row>
        <row r="422">
          <cell r="F422">
            <v>0</v>
          </cell>
          <cell r="G422">
            <v>0</v>
          </cell>
          <cell r="P422">
            <v>2.3333333333333335</v>
          </cell>
          <cell r="X422">
            <v>6</v>
          </cell>
          <cell r="Y422">
            <v>4</v>
          </cell>
          <cell r="AC422">
            <v>5</v>
          </cell>
          <cell r="AD422">
            <v>3</v>
          </cell>
          <cell r="AI422">
            <v>13.333333333333334</v>
          </cell>
          <cell r="AJ422">
            <v>9.3333333333333339</v>
          </cell>
          <cell r="AK422">
            <v>177</v>
          </cell>
          <cell r="AL422">
            <v>61</v>
          </cell>
        </row>
        <row r="423">
          <cell r="F423">
            <v>0</v>
          </cell>
          <cell r="G423">
            <v>0</v>
          </cell>
          <cell r="P423">
            <v>0</v>
          </cell>
          <cell r="X423">
            <v>0</v>
          </cell>
          <cell r="Y423">
            <v>0</v>
          </cell>
          <cell r="AC423">
            <v>0</v>
          </cell>
          <cell r="AD423">
            <v>0</v>
          </cell>
          <cell r="AI423">
            <v>0</v>
          </cell>
          <cell r="AJ423">
            <v>0</v>
          </cell>
          <cell r="AK423">
            <v>17.666666666666668</v>
          </cell>
          <cell r="AL423">
            <v>8</v>
          </cell>
        </row>
        <row r="424">
          <cell r="F424">
            <v>0</v>
          </cell>
          <cell r="G424">
            <v>0</v>
          </cell>
          <cell r="P424">
            <v>0</v>
          </cell>
          <cell r="X424">
            <v>0</v>
          </cell>
          <cell r="Y424">
            <v>0</v>
          </cell>
          <cell r="AC424">
            <v>0</v>
          </cell>
          <cell r="AD424">
            <v>0</v>
          </cell>
          <cell r="AI424">
            <v>0</v>
          </cell>
          <cell r="AJ424">
            <v>0</v>
          </cell>
          <cell r="AK424">
            <v>6</v>
          </cell>
          <cell r="AL424">
            <v>3</v>
          </cell>
        </row>
        <row r="425">
          <cell r="F425">
            <v>9.6666666666666661</v>
          </cell>
          <cell r="G425">
            <v>6</v>
          </cell>
          <cell r="P425">
            <v>1</v>
          </cell>
          <cell r="X425">
            <v>0</v>
          </cell>
          <cell r="Y425">
            <v>0</v>
          </cell>
          <cell r="AC425">
            <v>0</v>
          </cell>
          <cell r="AD425">
            <v>0</v>
          </cell>
          <cell r="AI425">
            <v>12</v>
          </cell>
          <cell r="AJ425">
            <v>8</v>
          </cell>
          <cell r="AK425">
            <v>9.3333333333333339</v>
          </cell>
          <cell r="AL425">
            <v>4.3333333333333339</v>
          </cell>
        </row>
        <row r="426">
          <cell r="F426">
            <v>0</v>
          </cell>
          <cell r="G426">
            <v>0</v>
          </cell>
          <cell r="P426">
            <v>0</v>
          </cell>
          <cell r="X426">
            <v>0</v>
          </cell>
          <cell r="Y426">
            <v>0</v>
          </cell>
          <cell r="AC426">
            <v>0</v>
          </cell>
          <cell r="AD426">
            <v>0</v>
          </cell>
          <cell r="AI426">
            <v>0</v>
          </cell>
          <cell r="AJ426">
            <v>0</v>
          </cell>
          <cell r="AK426">
            <v>13.333333333333334</v>
          </cell>
          <cell r="AL426">
            <v>7.3333333333333339</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cell r="AK427">
            <v>0</v>
          </cell>
          <cell r="AL427">
            <v>0</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cell r="AK428">
            <v>0</v>
          </cell>
          <cell r="AL428">
            <v>0</v>
          </cell>
        </row>
        <row r="429">
          <cell r="F429">
            <v>6.666666666666667</v>
          </cell>
          <cell r="G429">
            <v>4</v>
          </cell>
          <cell r="P429">
            <v>4.666666666666667</v>
          </cell>
          <cell r="X429">
            <v>3</v>
          </cell>
          <cell r="Y429">
            <v>2</v>
          </cell>
          <cell r="AC429">
            <v>2</v>
          </cell>
          <cell r="AD429">
            <v>1</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0</v>
          </cell>
          <cell r="G431">
            <v>0</v>
          </cell>
          <cell r="P431">
            <v>0</v>
          </cell>
          <cell r="X431">
            <v>0</v>
          </cell>
          <cell r="Y431">
            <v>0</v>
          </cell>
          <cell r="AC431">
            <v>0</v>
          </cell>
          <cell r="AD431">
            <v>0</v>
          </cell>
          <cell r="AI431">
            <v>0</v>
          </cell>
          <cell r="AJ431">
            <v>53</v>
          </cell>
          <cell r="AK431">
            <v>4.333333333333333</v>
          </cell>
          <cell r="AL431">
            <v>1.6666666666666665</v>
          </cell>
        </row>
        <row r="432">
          <cell r="F432">
            <v>1</v>
          </cell>
          <cell r="G432">
            <v>1</v>
          </cell>
          <cell r="P432">
            <v>0</v>
          </cell>
          <cell r="X432">
            <v>0</v>
          </cell>
          <cell r="Y432">
            <v>0</v>
          </cell>
          <cell r="AC432">
            <v>0</v>
          </cell>
          <cell r="AD432">
            <v>0</v>
          </cell>
          <cell r="AI432">
            <v>1</v>
          </cell>
          <cell r="AJ432">
            <v>1</v>
          </cell>
          <cell r="AK432">
            <v>3.6666666666666665</v>
          </cell>
          <cell r="AL432">
            <v>1.6666666666666665</v>
          </cell>
        </row>
        <row r="433">
          <cell r="F433">
            <v>0</v>
          </cell>
          <cell r="G433">
            <v>0</v>
          </cell>
          <cell r="P433">
            <v>0</v>
          </cell>
          <cell r="X433">
            <v>0</v>
          </cell>
          <cell r="Y433">
            <v>0</v>
          </cell>
          <cell r="AC433">
            <v>0</v>
          </cell>
          <cell r="AD433">
            <v>0</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2.6666666666666665</v>
          </cell>
          <cell r="G435">
            <v>2</v>
          </cell>
          <cell r="P435">
            <v>1</v>
          </cell>
          <cell r="X435">
            <v>4</v>
          </cell>
          <cell r="Y435">
            <v>3</v>
          </cell>
          <cell r="AC435">
            <v>2</v>
          </cell>
          <cell r="AD435">
            <v>1</v>
          </cell>
          <cell r="AI435">
            <v>15.666666666666666</v>
          </cell>
          <cell r="AJ435">
            <v>10</v>
          </cell>
          <cell r="AK435">
            <v>0</v>
          </cell>
          <cell r="AL435">
            <v>53</v>
          </cell>
        </row>
        <row r="436">
          <cell r="F436">
            <v>0</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3.3333333333333335</v>
          </cell>
          <cell r="Y437">
            <v>2</v>
          </cell>
          <cell r="AC437">
            <v>0</v>
          </cell>
          <cell r="AD437">
            <v>0</v>
          </cell>
          <cell r="AI437">
            <v>3.3333333333333335</v>
          </cell>
          <cell r="AJ437">
            <v>2</v>
          </cell>
          <cell r="AK437">
            <v>0</v>
          </cell>
          <cell r="AL437">
            <v>0</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0</v>
          </cell>
          <cell r="Y441">
            <v>0</v>
          </cell>
          <cell r="AC441">
            <v>0</v>
          </cell>
          <cell r="AD441">
            <v>0</v>
          </cell>
          <cell r="AI441">
            <v>0</v>
          </cell>
          <cell r="AJ441">
            <v>0</v>
          </cell>
          <cell r="AK441">
            <v>3.3333333333333335</v>
          </cell>
          <cell r="AL441">
            <v>2</v>
          </cell>
        </row>
        <row r="442">
          <cell r="F442">
            <v>0</v>
          </cell>
          <cell r="G442">
            <v>0</v>
          </cell>
          <cell r="P442">
            <v>0</v>
          </cell>
          <cell r="X442">
            <v>0</v>
          </cell>
          <cell r="Y442">
            <v>0</v>
          </cell>
          <cell r="AC442">
            <v>0</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1">
          <cell r="AE1" t="str">
            <v>'9 міс.'!</v>
          </cell>
        </row>
        <row r="8">
          <cell r="S8" t="str">
            <v>ЗАТВЕРДЖУЮ</v>
          </cell>
        </row>
        <row r="22">
          <cell r="U22" t="str">
            <v>ЗАТВЕРДЖУЮ</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Q32" t="str">
            <v>КТМ</v>
          </cell>
          <cell r="S32" t="str">
            <v>ГОЛОВА ПРАЛІННЯ  КЕ</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U37" t="str">
            <v xml:space="preserve">                      ПЛАЧКОВ І.В.</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AJ39">
            <v>0</v>
          </cell>
          <cell r="AL39">
            <v>0</v>
          </cell>
        </row>
        <row r="40">
          <cell r="Q40">
            <v>145</v>
          </cell>
          <cell r="V40">
            <v>347.3</v>
          </cell>
          <cell r="AL40">
            <v>0</v>
          </cell>
        </row>
        <row r="41">
          <cell r="V41">
            <v>0</v>
          </cell>
          <cell r="AJ41">
            <v>0</v>
          </cell>
          <cell r="AL41">
            <v>395.6</v>
          </cell>
        </row>
        <row r="42">
          <cell r="P42">
            <v>0</v>
          </cell>
          <cell r="V42">
            <v>33</v>
          </cell>
          <cell r="AJ42">
            <v>0</v>
          </cell>
          <cell r="AL42">
            <v>395.6</v>
          </cell>
        </row>
        <row r="43">
          <cell r="V43">
            <v>0</v>
          </cell>
          <cell r="AJ43">
            <v>395.6</v>
          </cell>
          <cell r="AM43">
            <v>1580</v>
          </cell>
        </row>
        <row r="44">
          <cell r="P44">
            <v>0</v>
          </cell>
          <cell r="V44">
            <v>0</v>
          </cell>
          <cell r="AJ44">
            <v>395.6</v>
          </cell>
          <cell r="AM44">
            <v>0</v>
          </cell>
        </row>
        <row r="45">
          <cell r="V45">
            <v>350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AC46">
            <v>1815.6175757575729</v>
          </cell>
          <cell r="AF46">
            <v>5288.3842424242421</v>
          </cell>
          <cell r="AG46">
            <v>4487.3999999999996</v>
          </cell>
          <cell r="AH46">
            <v>801.98424242424232</v>
          </cell>
          <cell r="AK46">
            <v>0</v>
          </cell>
        </row>
        <row r="47">
          <cell r="F47">
            <v>0.8</v>
          </cell>
          <cell r="R47">
            <v>145</v>
          </cell>
          <cell r="W47">
            <v>385</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726</v>
          </cell>
          <cell r="G49">
            <v>201</v>
          </cell>
          <cell r="H49">
            <v>525</v>
          </cell>
          <cell r="P49">
            <v>273</v>
          </cell>
          <cell r="R49">
            <v>145</v>
          </cell>
          <cell r="S49">
            <v>890</v>
          </cell>
          <cell r="T49">
            <v>445</v>
          </cell>
          <cell r="U49">
            <v>445</v>
          </cell>
          <cell r="W49">
            <v>285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0</v>
          </cell>
          <cell r="H51">
            <v>433</v>
          </cell>
          <cell r="P51">
            <v>0</v>
          </cell>
          <cell r="Q51">
            <v>144</v>
          </cell>
          <cell r="R51">
            <v>80</v>
          </cell>
          <cell r="S51">
            <v>760.26666666666688</v>
          </cell>
          <cell r="T51">
            <v>380.13333333333344</v>
          </cell>
          <cell r="U51">
            <v>380.13333333333344</v>
          </cell>
          <cell r="V51">
            <v>433</v>
          </cell>
          <cell r="W51">
            <v>613.33333333333348</v>
          </cell>
          <cell r="X51">
            <v>20</v>
          </cell>
          <cell r="Y51">
            <v>11</v>
          </cell>
          <cell r="Z51">
            <v>9</v>
          </cell>
          <cell r="AA51">
            <v>2319</v>
          </cell>
          <cell r="AB51">
            <v>7435.3333333333339</v>
          </cell>
          <cell r="AC51">
            <v>0</v>
          </cell>
          <cell r="AD51">
            <v>0</v>
          </cell>
          <cell r="AE51">
            <v>0</v>
          </cell>
          <cell r="AF51">
            <v>398.13333333333344</v>
          </cell>
          <cell r="AG51">
            <v>300</v>
          </cell>
          <cell r="AH51">
            <v>0</v>
          </cell>
          <cell r="AI51">
            <v>2554.3026666666669</v>
          </cell>
          <cell r="AJ51">
            <v>931.23599999999999</v>
          </cell>
          <cell r="AK51">
            <v>20</v>
          </cell>
          <cell r="AL51">
            <v>11</v>
          </cell>
          <cell r="AM51">
            <v>9</v>
          </cell>
          <cell r="AN51">
            <v>9</v>
          </cell>
          <cell r="AO51">
            <v>738.23599999999999</v>
          </cell>
          <cell r="AP51">
            <v>1257.0666666666671</v>
          </cell>
        </row>
        <row r="52">
          <cell r="F52">
            <v>565</v>
          </cell>
          <cell r="G52">
            <v>156</v>
          </cell>
          <cell r="H52">
            <v>409</v>
          </cell>
          <cell r="P52">
            <v>13</v>
          </cell>
          <cell r="Q52">
            <v>4</v>
          </cell>
          <cell r="R52">
            <v>2</v>
          </cell>
          <cell r="S52">
            <v>21</v>
          </cell>
          <cell r="U52">
            <v>331</v>
          </cell>
          <cell r="X52">
            <v>29</v>
          </cell>
          <cell r="Y52">
            <v>15</v>
          </cell>
          <cell r="Z52">
            <v>14</v>
          </cell>
          <cell r="AC52">
            <v>66</v>
          </cell>
          <cell r="AD52">
            <v>27</v>
          </cell>
          <cell r="AE52">
            <v>39</v>
          </cell>
          <cell r="AF52">
            <v>16</v>
          </cell>
          <cell r="AG52">
            <v>11</v>
          </cell>
          <cell r="AH52">
            <v>5</v>
          </cell>
          <cell r="AI52">
            <v>1279</v>
          </cell>
          <cell r="AJ52">
            <v>511</v>
          </cell>
          <cell r="AK52">
            <v>828</v>
          </cell>
          <cell r="AL52">
            <v>334</v>
          </cell>
          <cell r="AM52">
            <v>494</v>
          </cell>
          <cell r="AN52">
            <v>494</v>
          </cell>
        </row>
        <row r="53">
          <cell r="F53">
            <v>2</v>
          </cell>
          <cell r="G53">
            <v>1</v>
          </cell>
          <cell r="H53">
            <v>1</v>
          </cell>
          <cell r="P53">
            <v>41.333333333333336</v>
          </cell>
          <cell r="Q53">
            <v>32</v>
          </cell>
          <cell r="R53">
            <v>18</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I53">
            <v>4</v>
          </cell>
          <cell r="AJ53">
            <v>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P54">
            <v>4</v>
          </cell>
          <cell r="S54">
            <v>13.666666666666666</v>
          </cell>
          <cell r="T54">
            <v>13.666666666666666</v>
          </cell>
          <cell r="U54">
            <v>0</v>
          </cell>
          <cell r="X54">
            <v>647</v>
          </cell>
          <cell r="Y54">
            <v>345</v>
          </cell>
          <cell r="Z54">
            <v>302</v>
          </cell>
          <cell r="AC54">
            <v>13.333333333333334</v>
          </cell>
          <cell r="AD54">
            <v>5</v>
          </cell>
          <cell r="AE54">
            <v>8.3333333333333339</v>
          </cell>
          <cell r="AF54">
            <v>0.3</v>
          </cell>
          <cell r="AG54">
            <v>15</v>
          </cell>
          <cell r="AH54">
            <v>0.3</v>
          </cell>
          <cell r="AI54">
            <v>752</v>
          </cell>
          <cell r="AJ54">
            <v>362</v>
          </cell>
          <cell r="AK54">
            <v>674</v>
          </cell>
          <cell r="AL54">
            <v>350</v>
          </cell>
          <cell r="AM54">
            <v>324</v>
          </cell>
          <cell r="AN54">
            <v>324</v>
          </cell>
          <cell r="AO54">
            <v>350</v>
          </cell>
          <cell r="AP54">
            <v>315</v>
          </cell>
          <cell r="AQ54">
            <v>0</v>
          </cell>
          <cell r="AR54">
            <v>9</v>
          </cell>
        </row>
        <row r="55">
          <cell r="F55">
            <v>0</v>
          </cell>
          <cell r="G55">
            <v>0</v>
          </cell>
          <cell r="H55">
            <v>0</v>
          </cell>
          <cell r="P55">
            <v>40.800000000000004</v>
          </cell>
          <cell r="Q55">
            <v>58</v>
          </cell>
          <cell r="R55">
            <v>32</v>
          </cell>
          <cell r="S55">
            <v>10414</v>
          </cell>
          <cell r="T55">
            <v>10414</v>
          </cell>
          <cell r="U55">
            <v>0</v>
          </cell>
          <cell r="V55">
            <v>552</v>
          </cell>
          <cell r="W55">
            <v>532</v>
          </cell>
          <cell r="X55">
            <v>15982</v>
          </cell>
          <cell r="Y55">
            <v>9385</v>
          </cell>
          <cell r="Z55">
            <v>6597</v>
          </cell>
          <cell r="AA55">
            <v>2526</v>
          </cell>
          <cell r="AB55">
            <v>7785</v>
          </cell>
          <cell r="AC55">
            <v>15481</v>
          </cell>
          <cell r="AD55">
            <v>7344</v>
          </cell>
          <cell r="AE55">
            <v>8137</v>
          </cell>
          <cell r="AF55">
            <v>157.33333333333334</v>
          </cell>
          <cell r="AG55">
            <v>108</v>
          </cell>
          <cell r="AH55">
            <v>0</v>
          </cell>
          <cell r="AI55">
            <v>1268.4000000000001</v>
          </cell>
          <cell r="AJ55">
            <v>635.79999999999995</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Q56">
            <v>8</v>
          </cell>
          <cell r="R56">
            <v>4</v>
          </cell>
          <cell r="S56">
            <v>10414</v>
          </cell>
          <cell r="T56">
            <v>10414</v>
          </cell>
          <cell r="U56">
            <v>0</v>
          </cell>
          <cell r="V56">
            <v>410</v>
          </cell>
          <cell r="W56">
            <v>179</v>
          </cell>
          <cell r="X56">
            <v>15982</v>
          </cell>
          <cell r="Y56">
            <v>9385</v>
          </cell>
          <cell r="Z56">
            <v>6597</v>
          </cell>
          <cell r="AA56">
            <v>902</v>
          </cell>
          <cell r="AB56">
            <v>2722</v>
          </cell>
          <cell r="AC56">
            <v>15481</v>
          </cell>
          <cell r="AD56">
            <v>7344</v>
          </cell>
          <cell r="AE56">
            <v>8137</v>
          </cell>
          <cell r="AF56">
            <v>0</v>
          </cell>
          <cell r="AG56">
            <v>0</v>
          </cell>
          <cell r="AH56">
            <v>0</v>
          </cell>
          <cell r="AI56">
            <v>735.80000000000007</v>
          </cell>
          <cell r="AJ56">
            <v>509</v>
          </cell>
          <cell r="AK56">
            <v>41877</v>
          </cell>
          <cell r="AL56">
            <v>16729</v>
          </cell>
          <cell r="AM56">
            <v>25148</v>
          </cell>
          <cell r="AN56">
            <v>25148</v>
          </cell>
          <cell r="AO56">
            <v>16729</v>
          </cell>
          <cell r="AP56">
            <v>25148</v>
          </cell>
          <cell r="AQ56">
            <v>0</v>
          </cell>
          <cell r="AR56">
            <v>0</v>
          </cell>
        </row>
        <row r="57">
          <cell r="F57">
            <v>0</v>
          </cell>
          <cell r="G57">
            <v>0</v>
          </cell>
          <cell r="H57">
            <v>0</v>
          </cell>
          <cell r="P57">
            <v>8271</v>
          </cell>
          <cell r="Q57">
            <v>5299</v>
          </cell>
          <cell r="R57">
            <v>2972</v>
          </cell>
          <cell r="S57">
            <v>1598</v>
          </cell>
          <cell r="T57">
            <v>0</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5</v>
          </cell>
          <cell r="G58">
            <v>1</v>
          </cell>
          <cell r="H58">
            <v>4</v>
          </cell>
          <cell r="P58">
            <v>58.666666666666664</v>
          </cell>
          <cell r="Q58">
            <v>5299</v>
          </cell>
          <cell r="R58">
            <v>2972</v>
          </cell>
          <cell r="S58">
            <v>2370</v>
          </cell>
          <cell r="T58">
            <v>2370</v>
          </cell>
          <cell r="U58">
            <v>0</v>
          </cell>
          <cell r="V58">
            <v>12849</v>
          </cell>
          <cell r="W58">
            <v>7771</v>
          </cell>
          <cell r="X58">
            <v>0</v>
          </cell>
          <cell r="Y58">
            <v>0</v>
          </cell>
          <cell r="Z58">
            <v>0</v>
          </cell>
          <cell r="AA58">
            <v>146826</v>
          </cell>
          <cell r="AB58">
            <v>294840</v>
          </cell>
          <cell r="AC58">
            <v>0</v>
          </cell>
          <cell r="AD58">
            <v>0</v>
          </cell>
          <cell r="AE58">
            <v>0</v>
          </cell>
          <cell r="AF58">
            <v>900.66666666666663</v>
          </cell>
          <cell r="AG58">
            <v>270</v>
          </cell>
          <cell r="AH58">
            <v>630.66666666666663</v>
          </cell>
          <cell r="AI58">
            <v>26797</v>
          </cell>
          <cell r="AJ58">
            <v>15717</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Q59">
            <v>0</v>
          </cell>
          <cell r="R59">
            <v>0</v>
          </cell>
          <cell r="S59">
            <v>1035.1836363636362</v>
          </cell>
          <cell r="T59">
            <v>507.23998181818172</v>
          </cell>
          <cell r="U59">
            <v>527.94365454545448</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1165.050909090909</v>
          </cell>
          <cell r="AG59">
            <v>1165</v>
          </cell>
          <cell r="AH59">
            <v>5.0909090909044608E-2</v>
          </cell>
          <cell r="AI59">
            <v>0</v>
          </cell>
          <cell r="AJ59">
            <v>0</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Q60">
            <v>0</v>
          </cell>
          <cell r="R60">
            <v>0</v>
          </cell>
          <cell r="S60">
            <v>57</v>
          </cell>
          <cell r="T60">
            <v>28</v>
          </cell>
          <cell r="U60">
            <v>29</v>
          </cell>
          <cell r="V60">
            <v>16</v>
          </cell>
          <cell r="W60">
            <v>350</v>
          </cell>
          <cell r="X60">
            <v>15</v>
          </cell>
          <cell r="Y60">
            <v>8</v>
          </cell>
          <cell r="Z60">
            <v>7</v>
          </cell>
          <cell r="AA60">
            <v>4344</v>
          </cell>
          <cell r="AB60">
            <v>11898</v>
          </cell>
          <cell r="AC60">
            <v>14</v>
          </cell>
          <cell r="AD60">
            <v>6</v>
          </cell>
          <cell r="AE60">
            <v>8</v>
          </cell>
          <cell r="AF60">
            <v>64</v>
          </cell>
          <cell r="AG60">
            <v>64</v>
          </cell>
          <cell r="AH60">
            <v>0</v>
          </cell>
          <cell r="AI60">
            <v>498.4</v>
          </cell>
          <cell r="AJ60">
            <v>11.200000000000001</v>
          </cell>
          <cell r="AK60">
            <v>219</v>
          </cell>
          <cell r="AL60">
            <v>61</v>
          </cell>
          <cell r="AM60">
            <v>158</v>
          </cell>
          <cell r="AN60">
            <v>158</v>
          </cell>
          <cell r="AO60">
            <v>14</v>
          </cell>
          <cell r="AP60">
            <v>26</v>
          </cell>
          <cell r="AQ60">
            <v>47</v>
          </cell>
          <cell r="AR60">
            <v>132</v>
          </cell>
        </row>
        <row r="61">
          <cell r="F61">
            <v>137</v>
          </cell>
          <cell r="G61">
            <v>38</v>
          </cell>
          <cell r="H61">
            <v>99</v>
          </cell>
          <cell r="P61">
            <v>180</v>
          </cell>
          <cell r="Q61">
            <v>40</v>
          </cell>
          <cell r="R61">
            <v>22.423728813559308</v>
          </cell>
          <cell r="S61">
            <v>331</v>
          </cell>
          <cell r="T61">
            <v>162</v>
          </cell>
          <cell r="U61">
            <v>169</v>
          </cell>
          <cell r="V61">
            <v>748.3098245614035</v>
          </cell>
          <cell r="W61">
            <v>618.1254831995243</v>
          </cell>
          <cell r="X61">
            <v>89</v>
          </cell>
          <cell r="Y61">
            <v>48</v>
          </cell>
          <cell r="Z61">
            <v>41</v>
          </cell>
          <cell r="AA61">
            <v>2580</v>
          </cell>
          <cell r="AB61">
            <v>8244.1254831995248</v>
          </cell>
          <cell r="AC61">
            <v>83</v>
          </cell>
          <cell r="AD61">
            <v>34</v>
          </cell>
          <cell r="AE61">
            <v>49</v>
          </cell>
          <cell r="AF61">
            <v>373</v>
          </cell>
          <cell r="AG61">
            <v>373</v>
          </cell>
          <cell r="AH61">
            <v>0</v>
          </cell>
          <cell r="AI61">
            <v>3532.6742727272731</v>
          </cell>
          <cell r="AJ61">
            <v>1273.3200000000002</v>
          </cell>
          <cell r="AK61">
            <v>1278</v>
          </cell>
          <cell r="AL61">
            <v>356</v>
          </cell>
          <cell r="AM61">
            <v>922</v>
          </cell>
          <cell r="AN61">
            <v>920</v>
          </cell>
          <cell r="AO61">
            <v>0</v>
          </cell>
          <cell r="AP61">
            <v>0</v>
          </cell>
          <cell r="AQ61">
            <v>0</v>
          </cell>
          <cell r="AR61">
            <v>0</v>
          </cell>
        </row>
        <row r="62">
          <cell r="F62">
            <v>0</v>
          </cell>
          <cell r="G62">
            <v>0</v>
          </cell>
          <cell r="H62">
            <v>13</v>
          </cell>
          <cell r="P62">
            <v>0</v>
          </cell>
          <cell r="Q62">
            <v>2</v>
          </cell>
          <cell r="R62">
            <v>1</v>
          </cell>
          <cell r="S62">
            <v>49</v>
          </cell>
          <cell r="T62">
            <v>24</v>
          </cell>
          <cell r="U62">
            <v>25</v>
          </cell>
          <cell r="V62">
            <v>41</v>
          </cell>
          <cell r="W62">
            <v>34</v>
          </cell>
          <cell r="X62">
            <v>0</v>
          </cell>
          <cell r="Y62">
            <v>11</v>
          </cell>
          <cell r="Z62">
            <v>5</v>
          </cell>
          <cell r="AA62">
            <v>143</v>
          </cell>
          <cell r="AB62">
            <v>460</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Q63">
            <v>13</v>
          </cell>
          <cell r="R63">
            <v>8</v>
          </cell>
          <cell r="S63">
            <v>1018</v>
          </cell>
          <cell r="T63">
            <v>162.88</v>
          </cell>
          <cell r="U63">
            <v>855.12</v>
          </cell>
          <cell r="V63">
            <v>240</v>
          </cell>
          <cell r="W63">
            <v>198</v>
          </cell>
          <cell r="X63">
            <v>569</v>
          </cell>
          <cell r="Y63">
            <v>304</v>
          </cell>
          <cell r="Z63">
            <v>265</v>
          </cell>
          <cell r="AA63">
            <v>825</v>
          </cell>
          <cell r="AB63">
            <v>2637</v>
          </cell>
          <cell r="AC63">
            <v>527</v>
          </cell>
          <cell r="AD63">
            <v>213</v>
          </cell>
          <cell r="AE63">
            <v>314</v>
          </cell>
          <cell r="AF63">
            <v>526</v>
          </cell>
          <cell r="AG63">
            <v>526</v>
          </cell>
          <cell r="AH63">
            <v>0</v>
          </cell>
          <cell r="AI63">
            <v>1131</v>
          </cell>
          <cell r="AJ63">
            <v>407</v>
          </cell>
          <cell r="AK63">
            <v>3222</v>
          </cell>
          <cell r="AL63">
            <v>1031</v>
          </cell>
          <cell r="AM63">
            <v>2191</v>
          </cell>
          <cell r="AN63">
            <v>2191</v>
          </cell>
          <cell r="AO63">
            <v>517</v>
          </cell>
          <cell r="AP63">
            <v>925</v>
          </cell>
          <cell r="AQ63">
            <v>514</v>
          </cell>
          <cell r="AR63">
            <v>1266</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cell r="AQ64">
            <v>51</v>
          </cell>
          <cell r="AR64">
            <v>127</v>
          </cell>
        </row>
        <row r="65">
          <cell r="F65">
            <v>0</v>
          </cell>
          <cell r="G65">
            <v>0</v>
          </cell>
          <cell r="H65">
            <v>0</v>
          </cell>
          <cell r="P65">
            <v>470</v>
          </cell>
          <cell r="Q65">
            <v>285</v>
          </cell>
          <cell r="R65">
            <v>160</v>
          </cell>
          <cell r="S65">
            <v>1018</v>
          </cell>
          <cell r="T65">
            <v>162.88</v>
          </cell>
          <cell r="U65">
            <v>855.12</v>
          </cell>
          <cell r="V65">
            <v>973</v>
          </cell>
          <cell r="W65">
            <v>1131</v>
          </cell>
          <cell r="X65">
            <v>225</v>
          </cell>
          <cell r="Y65">
            <v>404</v>
          </cell>
          <cell r="Z65">
            <v>166</v>
          </cell>
          <cell r="AA65">
            <v>3962</v>
          </cell>
          <cell r="AB65">
            <v>14646</v>
          </cell>
          <cell r="AC65">
            <v>170</v>
          </cell>
          <cell r="AD65">
            <v>336</v>
          </cell>
          <cell r="AE65">
            <v>305</v>
          </cell>
          <cell r="AF65">
            <v>861</v>
          </cell>
          <cell r="AG65">
            <v>861</v>
          </cell>
          <cell r="AH65">
            <v>0</v>
          </cell>
          <cell r="AI65">
            <v>3313</v>
          </cell>
          <cell r="AJ65">
            <v>1298</v>
          </cell>
          <cell r="AK65">
            <v>2759</v>
          </cell>
          <cell r="AL65">
            <v>480</v>
          </cell>
          <cell r="AM65">
            <v>2279</v>
          </cell>
          <cell r="AN65">
            <v>1884</v>
          </cell>
          <cell r="AO65">
            <v>558</v>
          </cell>
          <cell r="AP65">
            <v>280</v>
          </cell>
        </row>
        <row r="66">
          <cell r="F66">
            <v>0</v>
          </cell>
          <cell r="G66">
            <v>0</v>
          </cell>
          <cell r="P66">
            <v>0</v>
          </cell>
          <cell r="Q66">
            <v>285</v>
          </cell>
          <cell r="R66">
            <v>160</v>
          </cell>
          <cell r="S66">
            <v>0</v>
          </cell>
          <cell r="T66">
            <v>16</v>
          </cell>
          <cell r="U66">
            <v>86</v>
          </cell>
          <cell r="V66">
            <v>914</v>
          </cell>
          <cell r="W66">
            <v>832</v>
          </cell>
          <cell r="X66">
            <v>0</v>
          </cell>
          <cell r="Z66">
            <v>832</v>
          </cell>
          <cell r="AB66">
            <v>832</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0</v>
          </cell>
          <cell r="Q67">
            <v>0</v>
          </cell>
          <cell r="R67">
            <v>0</v>
          </cell>
          <cell r="S67">
            <v>0</v>
          </cell>
          <cell r="T67">
            <v>146.88</v>
          </cell>
          <cell r="U67">
            <v>769.12</v>
          </cell>
          <cell r="V67">
            <v>54</v>
          </cell>
          <cell r="W67">
            <v>293</v>
          </cell>
          <cell r="X67">
            <v>344</v>
          </cell>
          <cell r="Y67">
            <v>304</v>
          </cell>
          <cell r="Z67">
            <v>265</v>
          </cell>
          <cell r="AB67">
            <v>293</v>
          </cell>
          <cell r="AC67">
            <v>357</v>
          </cell>
          <cell r="AD67">
            <v>213</v>
          </cell>
          <cell r="AE67">
            <v>314</v>
          </cell>
          <cell r="AF67">
            <v>-335</v>
          </cell>
          <cell r="AG67">
            <v>-335</v>
          </cell>
          <cell r="AH67">
            <v>0</v>
          </cell>
          <cell r="AI67">
            <v>6650</v>
          </cell>
          <cell r="AJ67">
            <v>0</v>
          </cell>
          <cell r="AK67">
            <v>375</v>
          </cell>
          <cell r="AL67">
            <v>4951</v>
          </cell>
          <cell r="AN67">
            <v>308</v>
          </cell>
          <cell r="AO67">
            <v>465</v>
          </cell>
          <cell r="AP67">
            <v>552</v>
          </cell>
          <cell r="AQ67">
            <v>463</v>
          </cell>
          <cell r="AR67">
            <v>1139</v>
          </cell>
        </row>
        <row r="68">
          <cell r="F68">
            <v>130</v>
          </cell>
          <cell r="G68">
            <v>36</v>
          </cell>
          <cell r="H68">
            <v>94</v>
          </cell>
          <cell r="P68">
            <v>730</v>
          </cell>
          <cell r="Q68">
            <v>852</v>
          </cell>
          <cell r="R68">
            <v>478</v>
          </cell>
          <cell r="S68">
            <v>2168</v>
          </cell>
          <cell r="T68">
            <v>542</v>
          </cell>
          <cell r="U68">
            <v>1626</v>
          </cell>
          <cell r="V68">
            <v>2249</v>
          </cell>
          <cell r="W68">
            <v>2344</v>
          </cell>
          <cell r="X68">
            <v>1785</v>
          </cell>
          <cell r="Y68">
            <v>953</v>
          </cell>
          <cell r="Z68">
            <v>832</v>
          </cell>
          <cell r="AA68">
            <v>3910</v>
          </cell>
          <cell r="AB68">
            <v>15937</v>
          </cell>
          <cell r="AC68">
            <v>723</v>
          </cell>
          <cell r="AD68">
            <v>292</v>
          </cell>
          <cell r="AE68">
            <v>431</v>
          </cell>
          <cell r="AF68">
            <v>963</v>
          </cell>
          <cell r="AG68">
            <v>963</v>
          </cell>
          <cell r="AH68">
            <v>0</v>
          </cell>
          <cell r="AI68">
            <v>0</v>
          </cell>
          <cell r="AJ68">
            <v>0</v>
          </cell>
          <cell r="AK68">
            <v>6499</v>
          </cell>
          <cell r="AL68">
            <v>2011</v>
          </cell>
          <cell r="AM68">
            <v>4488</v>
          </cell>
          <cell r="AN68">
            <v>4488</v>
          </cell>
          <cell r="AO68">
            <v>1245</v>
          </cell>
          <cell r="AP68">
            <v>2000</v>
          </cell>
          <cell r="AQ68">
            <v>766</v>
          </cell>
          <cell r="AR68">
            <v>2488</v>
          </cell>
        </row>
        <row r="69">
          <cell r="F69">
            <v>0</v>
          </cell>
          <cell r="G69">
            <v>0</v>
          </cell>
          <cell r="H69">
            <v>0</v>
          </cell>
          <cell r="P69">
            <v>65</v>
          </cell>
          <cell r="Q69">
            <v>40</v>
          </cell>
          <cell r="R69">
            <v>23.192982456140342</v>
          </cell>
          <cell r="S69">
            <v>363.63636363636363</v>
          </cell>
          <cell r="T69">
            <v>146.88</v>
          </cell>
          <cell r="U69">
            <v>769.12</v>
          </cell>
          <cell r="V69">
            <v>158.07017543859649</v>
          </cell>
          <cell r="W69">
            <v>252.4912280701754</v>
          </cell>
          <cell r="X69">
            <v>188.36363636363637</v>
          </cell>
          <cell r="Y69">
            <v>101</v>
          </cell>
          <cell r="Z69">
            <v>87.363636363636374</v>
          </cell>
          <cell r="AA69">
            <v>948</v>
          </cell>
          <cell r="AB69">
            <v>3117.4912280701756</v>
          </cell>
          <cell r="AC69">
            <v>130.90909090909091</v>
          </cell>
          <cell r="AD69">
            <v>53</v>
          </cell>
          <cell r="AE69">
            <v>77.909090909090907</v>
          </cell>
          <cell r="AF69">
            <v>114.90909090909091</v>
          </cell>
          <cell r="AG69">
            <v>114.90909090909091</v>
          </cell>
          <cell r="AH69">
            <v>0</v>
          </cell>
          <cell r="AI69">
            <v>-3332</v>
          </cell>
          <cell r="AK69">
            <v>862.81818181818176</v>
          </cell>
          <cell r="AL69">
            <v>219</v>
          </cell>
          <cell r="AM69">
            <v>643.81818181818176</v>
          </cell>
          <cell r="AN69">
            <v>643.81818181818176</v>
          </cell>
          <cell r="AO69">
            <v>502</v>
          </cell>
          <cell r="AP69">
            <v>1078</v>
          </cell>
        </row>
        <row r="70">
          <cell r="F70">
            <v>0</v>
          </cell>
          <cell r="G70">
            <v>0</v>
          </cell>
          <cell r="H70">
            <v>0</v>
          </cell>
          <cell r="P70">
            <v>4</v>
          </cell>
          <cell r="Q70">
            <v>2</v>
          </cell>
          <cell r="R70">
            <v>1</v>
          </cell>
          <cell r="S70">
            <v>20</v>
          </cell>
          <cell r="T70">
            <v>479.6</v>
          </cell>
          <cell r="U70">
            <v>1438.8000000000002</v>
          </cell>
          <cell r="V70">
            <v>9</v>
          </cell>
          <cell r="W70">
            <v>13</v>
          </cell>
          <cell r="X70">
            <v>10</v>
          </cell>
          <cell r="Y70">
            <v>5</v>
          </cell>
          <cell r="Z70">
            <v>5</v>
          </cell>
          <cell r="AA70">
            <v>51</v>
          </cell>
          <cell r="AB70">
            <v>188</v>
          </cell>
          <cell r="AC70">
            <v>7</v>
          </cell>
          <cell r="AD70">
            <v>3</v>
          </cell>
          <cell r="AE70">
            <v>4</v>
          </cell>
          <cell r="AF70">
            <v>6</v>
          </cell>
          <cell r="AG70">
            <v>6</v>
          </cell>
          <cell r="AH70">
            <v>0</v>
          </cell>
          <cell r="AI70">
            <v>6117.4</v>
          </cell>
          <cell r="AJ70">
            <v>1964.4</v>
          </cell>
          <cell r="AK70">
            <v>47</v>
          </cell>
          <cell r="AL70">
            <v>12</v>
          </cell>
          <cell r="AM70">
            <v>35</v>
          </cell>
          <cell r="AN70">
            <v>35</v>
          </cell>
          <cell r="AO70">
            <v>998.40000000000009</v>
          </cell>
          <cell r="AP70">
            <v>2941</v>
          </cell>
        </row>
        <row r="71">
          <cell r="F71">
            <v>0</v>
          </cell>
          <cell r="G71">
            <v>0</v>
          </cell>
          <cell r="H71">
            <v>0</v>
          </cell>
          <cell r="P71">
            <v>21</v>
          </cell>
          <cell r="Q71">
            <v>13</v>
          </cell>
          <cell r="R71">
            <v>7</v>
          </cell>
          <cell r="S71">
            <v>115</v>
          </cell>
          <cell r="U71">
            <v>133</v>
          </cell>
          <cell r="V71">
            <v>51</v>
          </cell>
          <cell r="W71">
            <v>82</v>
          </cell>
          <cell r="X71">
            <v>60</v>
          </cell>
          <cell r="Y71">
            <v>32</v>
          </cell>
          <cell r="Z71">
            <v>28</v>
          </cell>
          <cell r="AA71">
            <v>303</v>
          </cell>
          <cell r="AB71">
            <v>978</v>
          </cell>
          <cell r="AC71">
            <v>43</v>
          </cell>
          <cell r="AD71">
            <v>17</v>
          </cell>
          <cell r="AE71">
            <v>26</v>
          </cell>
          <cell r="AF71">
            <v>37</v>
          </cell>
          <cell r="AG71">
            <v>37</v>
          </cell>
          <cell r="AH71">
            <v>0</v>
          </cell>
          <cell r="AI71">
            <v>1063.2727272727273</v>
          </cell>
          <cell r="AJ71">
            <v>248</v>
          </cell>
          <cell r="AK71">
            <v>276</v>
          </cell>
          <cell r="AL71">
            <v>70</v>
          </cell>
          <cell r="AM71">
            <v>206</v>
          </cell>
          <cell r="AN71">
            <v>206</v>
          </cell>
        </row>
        <row r="72">
          <cell r="F72">
            <v>0</v>
          </cell>
          <cell r="G72">
            <v>0</v>
          </cell>
          <cell r="H72">
            <v>0</v>
          </cell>
          <cell r="P72">
            <v>90</v>
          </cell>
          <cell r="Q72">
            <v>2</v>
          </cell>
          <cell r="R72">
            <v>1</v>
          </cell>
          <cell r="S72">
            <v>27</v>
          </cell>
          <cell r="U72">
            <v>19</v>
          </cell>
          <cell r="V72">
            <v>7</v>
          </cell>
          <cell r="W72">
            <v>12</v>
          </cell>
          <cell r="X72">
            <v>0</v>
          </cell>
          <cell r="Y72">
            <v>6</v>
          </cell>
          <cell r="Z72">
            <v>3</v>
          </cell>
          <cell r="AA72">
            <v>48</v>
          </cell>
          <cell r="AB72">
            <v>232</v>
          </cell>
          <cell r="AC72">
            <v>0</v>
          </cell>
          <cell r="AD72">
            <v>3</v>
          </cell>
          <cell r="AE72">
            <v>3</v>
          </cell>
          <cell r="AF72">
            <v>0</v>
          </cell>
          <cell r="AG72">
            <v>0</v>
          </cell>
          <cell r="AH72">
            <v>0</v>
          </cell>
          <cell r="AI72">
            <v>58</v>
          </cell>
          <cell r="AJ72">
            <v>13</v>
          </cell>
          <cell r="AK72">
            <v>90</v>
          </cell>
          <cell r="AL72">
            <v>90</v>
          </cell>
          <cell r="AM72">
            <v>0</v>
          </cell>
          <cell r="AN72">
            <v>0</v>
          </cell>
        </row>
        <row r="73">
          <cell r="F73">
            <v>0</v>
          </cell>
          <cell r="G73">
            <v>0</v>
          </cell>
          <cell r="H73">
            <v>0</v>
          </cell>
          <cell r="P73">
            <v>21</v>
          </cell>
          <cell r="Q73">
            <v>849</v>
          </cell>
          <cell r="R73">
            <v>476</v>
          </cell>
          <cell r="S73">
            <v>1558</v>
          </cell>
          <cell r="U73">
            <v>4085</v>
          </cell>
          <cell r="V73">
            <v>1841</v>
          </cell>
          <cell r="W73">
            <v>2244</v>
          </cell>
          <cell r="X73">
            <v>1785</v>
          </cell>
          <cell r="Y73">
            <v>953</v>
          </cell>
          <cell r="Z73">
            <v>832</v>
          </cell>
          <cell r="AB73">
            <v>2244</v>
          </cell>
          <cell r="AC73">
            <v>633</v>
          </cell>
          <cell r="AD73">
            <v>256</v>
          </cell>
          <cell r="AE73">
            <v>377</v>
          </cell>
          <cell r="AF73">
            <v>530</v>
          </cell>
          <cell r="AG73">
            <v>530</v>
          </cell>
          <cell r="AH73">
            <v>0</v>
          </cell>
          <cell r="AI73">
            <v>340</v>
          </cell>
          <cell r="AJ73">
            <v>79</v>
          </cell>
          <cell r="AK73">
            <v>4506</v>
          </cell>
          <cell r="AL73">
            <v>1209</v>
          </cell>
          <cell r="AM73">
            <v>3297</v>
          </cell>
          <cell r="AN73">
            <v>3297</v>
          </cell>
        </row>
        <row r="74">
          <cell r="F74">
            <v>0</v>
          </cell>
          <cell r="G74">
            <v>0</v>
          </cell>
          <cell r="P74">
            <v>63</v>
          </cell>
          <cell r="Q74">
            <v>3</v>
          </cell>
          <cell r="R74">
            <v>2</v>
          </cell>
          <cell r="S74">
            <v>0</v>
          </cell>
          <cell r="U74">
            <v>494</v>
          </cell>
          <cell r="V74">
            <v>3</v>
          </cell>
          <cell r="W74">
            <v>491</v>
          </cell>
          <cell r="X74">
            <v>0</v>
          </cell>
          <cell r="Z74">
            <v>0</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746</v>
          </cell>
          <cell r="H75">
            <v>1993</v>
          </cell>
          <cell r="P75">
            <v>105.66666666666667</v>
          </cell>
          <cell r="Q75">
            <v>20</v>
          </cell>
          <cell r="R75">
            <v>11</v>
          </cell>
          <cell r="S75">
            <v>242.66666666666666</v>
          </cell>
          <cell r="T75">
            <v>100.1</v>
          </cell>
          <cell r="U75">
            <v>142.56666666666666</v>
          </cell>
          <cell r="V75">
            <v>635</v>
          </cell>
          <cell r="W75">
            <v>2284.666666666667</v>
          </cell>
          <cell r="X75">
            <v>88.666666666666671</v>
          </cell>
          <cell r="Y75">
            <v>47</v>
          </cell>
          <cell r="Z75">
            <v>41.666666666666671</v>
          </cell>
          <cell r="AA75">
            <v>5795</v>
          </cell>
          <cell r="AB75">
            <v>23945.666666666668</v>
          </cell>
          <cell r="AC75">
            <v>69.333333333333343</v>
          </cell>
          <cell r="AD75">
            <v>28</v>
          </cell>
          <cell r="AE75">
            <v>41.333333333333343</v>
          </cell>
          <cell r="AF75">
            <v>250.33333333333331</v>
          </cell>
          <cell r="AG75">
            <v>183.4</v>
          </cell>
          <cell r="AH75">
            <v>66.933333333333309</v>
          </cell>
          <cell r="AI75">
            <v>870.40000000000009</v>
          </cell>
          <cell r="AJ75">
            <v>870.40000000000009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P76">
            <v>935</v>
          </cell>
          <cell r="S76">
            <v>4732.8</v>
          </cell>
          <cell r="T76">
            <v>0</v>
          </cell>
          <cell r="U76">
            <v>0</v>
          </cell>
          <cell r="V76">
            <v>0</v>
          </cell>
          <cell r="W76">
            <v>0</v>
          </cell>
          <cell r="X76">
            <v>80</v>
          </cell>
          <cell r="Y76">
            <v>0</v>
          </cell>
          <cell r="Z76">
            <v>0</v>
          </cell>
          <cell r="AA76">
            <v>0</v>
          </cell>
          <cell r="AB76">
            <v>401</v>
          </cell>
          <cell r="AC76">
            <v>85</v>
          </cell>
          <cell r="AD76">
            <v>45</v>
          </cell>
          <cell r="AE76">
            <v>0</v>
          </cell>
          <cell r="AF76">
            <v>0</v>
          </cell>
          <cell r="AH76">
            <v>0</v>
          </cell>
          <cell r="AI76">
            <v>5832.8</v>
          </cell>
          <cell r="AJ76">
            <v>980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Q77">
            <v>20</v>
          </cell>
          <cell r="R77">
            <v>11</v>
          </cell>
          <cell r="S77">
            <v>242.66666666666666</v>
          </cell>
          <cell r="T77">
            <v>100.1</v>
          </cell>
          <cell r="U77">
            <v>142.56666666666666</v>
          </cell>
          <cell r="V77">
            <v>635</v>
          </cell>
          <cell r="W77">
            <v>2284.666666666667</v>
          </cell>
          <cell r="X77">
            <v>88.666666666666671</v>
          </cell>
          <cell r="Y77">
            <v>47</v>
          </cell>
          <cell r="Z77">
            <v>41.666666666666671</v>
          </cell>
          <cell r="AA77">
            <v>5796</v>
          </cell>
          <cell r="AB77">
            <v>23529.666666666668</v>
          </cell>
          <cell r="AC77">
            <v>69.333333333333343</v>
          </cell>
          <cell r="AD77">
            <v>28</v>
          </cell>
          <cell r="AE77">
            <v>41.333333333333343</v>
          </cell>
          <cell r="AF77">
            <v>250.33333333333331</v>
          </cell>
          <cell r="AG77">
            <v>183.4</v>
          </cell>
          <cell r="AH77">
            <v>66.933333333333309</v>
          </cell>
          <cell r="AI77">
            <v>5147.7666666666664</v>
          </cell>
          <cell r="AJ77">
            <v>2074.1999999999998</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Q78">
            <v>20</v>
          </cell>
          <cell r="R78">
            <v>11</v>
          </cell>
          <cell r="S78">
            <v>151.66666666666666</v>
          </cell>
          <cell r="T78">
            <v>100.1</v>
          </cell>
          <cell r="U78">
            <v>51.566666666666663</v>
          </cell>
          <cell r="V78">
            <v>373</v>
          </cell>
          <cell r="W78">
            <v>330</v>
          </cell>
          <cell r="X78">
            <v>57</v>
          </cell>
          <cell r="Y78">
            <v>30</v>
          </cell>
          <cell r="Z78">
            <v>27</v>
          </cell>
          <cell r="AB78">
            <v>330</v>
          </cell>
          <cell r="AC78">
            <v>37</v>
          </cell>
          <cell r="AD78">
            <v>28</v>
          </cell>
          <cell r="AE78">
            <v>9</v>
          </cell>
          <cell r="AF78">
            <v>136.66666666666666</v>
          </cell>
          <cell r="AG78">
            <v>119</v>
          </cell>
          <cell r="AH78">
            <v>17.666666666666657</v>
          </cell>
          <cell r="AI78" t="e">
            <v>#REF!</v>
          </cell>
          <cell r="AJ78">
            <v>115</v>
          </cell>
          <cell r="AK78">
            <v>2132.3333333333335</v>
          </cell>
          <cell r="AL78">
            <v>599.66666666666663</v>
          </cell>
          <cell r="AM78">
            <v>1532.666666666667</v>
          </cell>
          <cell r="AN78">
            <v>1532.6666666666667</v>
          </cell>
          <cell r="AO78">
            <v>115</v>
          </cell>
          <cell r="AP78" t="e">
            <v>#REF!</v>
          </cell>
          <cell r="AR78">
            <v>1532.666666666667</v>
          </cell>
        </row>
        <row r="79">
          <cell r="F79">
            <v>3690.5</v>
          </cell>
          <cell r="G79">
            <v>0</v>
          </cell>
          <cell r="H79">
            <v>0</v>
          </cell>
          <cell r="P79">
            <v>0</v>
          </cell>
          <cell r="S79">
            <v>0</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358</v>
          </cell>
          <cell r="AL79">
            <v>158</v>
          </cell>
          <cell r="AM79">
            <v>200</v>
          </cell>
          <cell r="AN79">
            <v>200</v>
          </cell>
          <cell r="AO79">
            <v>1828.2</v>
          </cell>
          <cell r="AP79">
            <v>2735.5666666666666</v>
          </cell>
          <cell r="AR79">
            <v>200</v>
          </cell>
        </row>
        <row r="80">
          <cell r="F80">
            <v>315</v>
          </cell>
          <cell r="G80">
            <v>87</v>
          </cell>
          <cell r="H80">
            <v>228</v>
          </cell>
          <cell r="P80">
            <v>10.333333333333334</v>
          </cell>
          <cell r="S80">
            <v>38.333333333333336</v>
          </cell>
          <cell r="T80">
            <v>80.431999999999974</v>
          </cell>
          <cell r="U80">
            <v>41.434666666666658</v>
          </cell>
          <cell r="V80">
            <v>0</v>
          </cell>
          <cell r="W80">
            <v>0</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I80">
            <v>1201.8666666666668</v>
          </cell>
          <cell r="AJ80">
            <v>525.20000000000005</v>
          </cell>
          <cell r="AK80">
            <v>413.73333333333323</v>
          </cell>
          <cell r="AL80">
            <v>105.33333333333333</v>
          </cell>
          <cell r="AM80">
            <v>308.39999999999992</v>
          </cell>
          <cell r="AN80">
            <v>308.39999999999992</v>
          </cell>
          <cell r="AP80">
            <v>676.66666666666674</v>
          </cell>
        </row>
        <row r="81">
          <cell r="F81">
            <v>496</v>
          </cell>
          <cell r="G81">
            <v>137</v>
          </cell>
          <cell r="H81">
            <v>359</v>
          </cell>
          <cell r="P81">
            <v>22.666666666666668</v>
          </cell>
          <cell r="S81">
            <v>52.666666666666664</v>
          </cell>
          <cell r="U81">
            <v>65</v>
          </cell>
          <cell r="V81">
            <v>30</v>
          </cell>
          <cell r="W81">
            <v>35</v>
          </cell>
          <cell r="X81">
            <v>25.333333333333332</v>
          </cell>
          <cell r="Y81">
            <v>14</v>
          </cell>
          <cell r="Z81">
            <v>11.333333333333332</v>
          </cell>
          <cell r="AC81">
            <v>25</v>
          </cell>
          <cell r="AD81">
            <v>10</v>
          </cell>
          <cell r="AE81">
            <v>15</v>
          </cell>
          <cell r="AF81">
            <v>53</v>
          </cell>
          <cell r="AG81">
            <v>26</v>
          </cell>
          <cell r="AH81">
            <v>27</v>
          </cell>
          <cell r="AI81">
            <v>389</v>
          </cell>
          <cell r="AJ81">
            <v>156</v>
          </cell>
          <cell r="AK81">
            <v>656.66666666666663</v>
          </cell>
          <cell r="AL81">
            <v>188.66666666666666</v>
          </cell>
          <cell r="AM81">
            <v>468</v>
          </cell>
          <cell r="AN81">
            <v>468</v>
          </cell>
          <cell r="AP81">
            <v>233</v>
          </cell>
        </row>
        <row r="82">
          <cell r="F82">
            <v>239</v>
          </cell>
          <cell r="G82">
            <v>0</v>
          </cell>
          <cell r="H82">
            <v>0</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0</v>
          </cell>
          <cell r="U83">
            <v>14098.435307760927</v>
          </cell>
          <cell r="V83">
            <v>5945.3098245614019</v>
          </cell>
          <cell r="W83">
            <v>8153.1254831995248</v>
          </cell>
          <cell r="X83">
            <v>0</v>
          </cell>
          <cell r="Y83">
            <v>14</v>
          </cell>
          <cell r="Z83">
            <v>5.2000000000000028</v>
          </cell>
          <cell r="AC83">
            <v>4</v>
          </cell>
          <cell r="AD83">
            <v>42</v>
          </cell>
          <cell r="AE83">
            <v>39</v>
          </cell>
          <cell r="AF83">
            <v>38</v>
          </cell>
          <cell r="AG83">
            <v>38</v>
          </cell>
          <cell r="AH83">
            <v>0</v>
          </cell>
          <cell r="AI83" t="e">
            <v>#REF!</v>
          </cell>
          <cell r="AJ83" t="e">
            <v>#REF!</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5.0909090909044608E-2</v>
          </cell>
          <cell r="AI85" t="e">
            <v>#REF!</v>
          </cell>
          <cell r="AJ85">
            <v>10.600000000000001</v>
          </cell>
          <cell r="AK85">
            <v>4850.7890909090911</v>
          </cell>
          <cell r="AL85">
            <v>1331.25</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24191.916666666664</v>
          </cell>
          <cell r="AM86">
            <v>18714</v>
          </cell>
          <cell r="AN86">
            <v>0</v>
          </cell>
          <cell r="AO86">
            <v>5261.1559999999999</v>
          </cell>
          <cell r="AP86">
            <v>10831.787606060607</v>
          </cell>
        </row>
        <row r="87">
          <cell r="F87">
            <v>21770</v>
          </cell>
          <cell r="G87">
            <v>21770</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cell r="AQ89">
            <v>0</v>
          </cell>
          <cell r="AR89">
            <v>-1</v>
          </cell>
        </row>
        <row r="90">
          <cell r="F90">
            <v>777</v>
          </cell>
          <cell r="G90">
            <v>494</v>
          </cell>
          <cell r="H90">
            <v>283</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-8</v>
          </cell>
          <cell r="AI92">
            <v>497</v>
          </cell>
          <cell r="AJ92">
            <v>389</v>
          </cell>
          <cell r="AK92">
            <v>5</v>
          </cell>
          <cell r="AL92">
            <v>0</v>
          </cell>
          <cell r="AM92">
            <v>5</v>
          </cell>
          <cell r="AN92">
            <v>5</v>
          </cell>
          <cell r="AO92">
            <v>0</v>
          </cell>
          <cell r="AP92">
            <v>0</v>
          </cell>
          <cell r="AQ92">
            <v>0</v>
          </cell>
          <cell r="AR92">
            <v>5</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G97">
            <v>8221</v>
          </cell>
          <cell r="H97">
            <v>3572.1970000000001</v>
          </cell>
          <cell r="P97">
            <v>3547</v>
          </cell>
          <cell r="Q97">
            <v>0</v>
          </cell>
          <cell r="R97">
            <v>0</v>
          </cell>
          <cell r="S97">
            <v>3467</v>
          </cell>
          <cell r="T97">
            <v>3771.5508606060603</v>
          </cell>
          <cell r="U97">
            <v>3476.1570181818183</v>
          </cell>
          <cell r="V97">
            <v>0</v>
          </cell>
          <cell r="W97">
            <v>0</v>
          </cell>
          <cell r="X97">
            <v>225</v>
          </cell>
          <cell r="Y97">
            <v>11736</v>
          </cell>
          <cell r="Z97">
            <v>4826.4863636363634</v>
          </cell>
          <cell r="AA97">
            <v>0</v>
          </cell>
          <cell r="AB97">
            <v>0</v>
          </cell>
          <cell r="AC97">
            <v>170</v>
          </cell>
          <cell r="AD97">
            <v>17653.617575757577</v>
          </cell>
          <cell r="AE97">
            <v>6443.1963636363625</v>
          </cell>
          <cell r="AF97">
            <v>861</v>
          </cell>
          <cell r="AG97">
            <v>861</v>
          </cell>
          <cell r="AH97">
            <v>0</v>
          </cell>
          <cell r="AI97">
            <v>56708.943606060609</v>
          </cell>
          <cell r="AJ97">
            <v>0</v>
          </cell>
          <cell r="AK97">
            <v>10043</v>
          </cell>
          <cell r="AL97">
            <v>26314.787606060603</v>
          </cell>
          <cell r="AM97">
            <v>18714</v>
          </cell>
          <cell r="AN97">
            <v>14616</v>
          </cell>
          <cell r="AO97" t="e">
            <v>#REF!</v>
          </cell>
          <cell r="AP97" t="e">
            <v>#REF!</v>
          </cell>
        </row>
        <row r="98">
          <cell r="F98">
            <v>6186.1970000000001</v>
          </cell>
          <cell r="G98">
            <v>2614</v>
          </cell>
          <cell r="H98">
            <v>3572.1970000000001</v>
          </cell>
          <cell r="P98">
            <v>1878</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1669</v>
          </cell>
          <cell r="S99">
            <v>3362</v>
          </cell>
          <cell r="U99">
            <v>0</v>
          </cell>
          <cell r="X99">
            <v>115</v>
          </cell>
          <cell r="AC99">
            <v>40</v>
          </cell>
          <cell r="AF99">
            <v>454</v>
          </cell>
          <cell r="AG99">
            <v>454</v>
          </cell>
          <cell r="AH99">
            <v>0</v>
          </cell>
          <cell r="AI99" t="e">
            <v>#REF!</v>
          </cell>
          <cell r="AJ99" t="e">
            <v>#REF!</v>
          </cell>
          <cell r="AK99">
            <v>5737</v>
          </cell>
          <cell r="AL99">
            <v>109509.14393939395</v>
          </cell>
          <cell r="AM99">
            <v>46269.90741929959</v>
          </cell>
        </row>
        <row r="100">
          <cell r="F100">
            <v>0</v>
          </cell>
          <cell r="P100">
            <v>470</v>
          </cell>
          <cell r="S100">
            <v>1018</v>
          </cell>
          <cell r="U100">
            <v>1093</v>
          </cell>
          <cell r="X100">
            <v>225</v>
          </cell>
          <cell r="AC100">
            <v>170</v>
          </cell>
          <cell r="AF100">
            <v>861</v>
          </cell>
          <cell r="AG100">
            <v>861</v>
          </cell>
          <cell r="AH100">
            <v>0</v>
          </cell>
          <cell r="AI100" t="e">
            <v>#REF!</v>
          </cell>
          <cell r="AJ100">
            <v>56708.943606060609</v>
          </cell>
          <cell r="AK100">
            <v>2759</v>
          </cell>
          <cell r="AL100">
            <v>85097.370909090911</v>
          </cell>
          <cell r="AM100">
            <v>40210.957581756855</v>
          </cell>
        </row>
        <row r="101">
          <cell r="F101">
            <v>0</v>
          </cell>
          <cell r="P101">
            <v>813</v>
          </cell>
          <cell r="S101">
            <v>0</v>
          </cell>
          <cell r="U101">
            <v>913</v>
          </cell>
          <cell r="X101">
            <v>0</v>
          </cell>
          <cell r="AC101">
            <v>0</v>
          </cell>
          <cell r="AF101">
            <v>0</v>
          </cell>
          <cell r="AG101">
            <v>0</v>
          </cell>
          <cell r="AH101">
            <v>0</v>
          </cell>
          <cell r="AI101" t="e">
            <v>#REF!</v>
          </cell>
          <cell r="AK101">
            <v>0</v>
          </cell>
        </row>
        <row r="102">
          <cell r="F102">
            <v>1758</v>
          </cell>
          <cell r="P102">
            <v>3077</v>
          </cell>
          <cell r="S102">
            <v>2449</v>
          </cell>
          <cell r="U102">
            <v>50</v>
          </cell>
          <cell r="X102">
            <v>0</v>
          </cell>
          <cell r="AC102">
            <v>0</v>
          </cell>
          <cell r="AF102">
            <v>0</v>
          </cell>
          <cell r="AG102">
            <v>0</v>
          </cell>
          <cell r="AH102">
            <v>0</v>
          </cell>
          <cell r="AI102" t="e">
            <v>#REF!</v>
          </cell>
          <cell r="AK102">
            <v>7284</v>
          </cell>
        </row>
        <row r="103">
          <cell r="F103">
            <v>0</v>
          </cell>
          <cell r="P103">
            <v>1878</v>
          </cell>
          <cell r="S103">
            <v>0</v>
          </cell>
          <cell r="U103">
            <v>130</v>
          </cell>
          <cell r="X103">
            <v>0</v>
          </cell>
        </row>
        <row r="104">
          <cell r="F104">
            <v>0</v>
          </cell>
          <cell r="P104">
            <v>935</v>
          </cell>
          <cell r="S104">
            <v>0</v>
          </cell>
          <cell r="U104">
            <v>3922</v>
          </cell>
          <cell r="X104">
            <v>0</v>
          </cell>
          <cell r="AC104">
            <v>85</v>
          </cell>
        </row>
        <row r="105">
          <cell r="P105">
            <v>0</v>
          </cell>
          <cell r="S105">
            <v>0</v>
          </cell>
          <cell r="U105">
            <v>261</v>
          </cell>
          <cell r="X105">
            <v>0</v>
          </cell>
          <cell r="AK105">
            <v>0</v>
          </cell>
        </row>
        <row r="106">
          <cell r="P106">
            <v>935</v>
          </cell>
          <cell r="S106">
            <v>2100</v>
          </cell>
          <cell r="U106">
            <v>3661</v>
          </cell>
          <cell r="X106">
            <v>80</v>
          </cell>
          <cell r="AC106">
            <v>85</v>
          </cell>
          <cell r="AK106">
            <v>0</v>
          </cell>
        </row>
        <row r="107">
          <cell r="F107">
            <v>0</v>
          </cell>
          <cell r="P107">
            <v>0</v>
          </cell>
          <cell r="S107">
            <v>0</v>
          </cell>
          <cell r="U107">
            <v>-38.052597442759001</v>
          </cell>
          <cell r="V107">
            <v>-38.052597442759001</v>
          </cell>
          <cell r="W107">
            <v>0</v>
          </cell>
          <cell r="X107">
            <v>0</v>
          </cell>
          <cell r="AC107">
            <v>0</v>
          </cell>
          <cell r="AF107">
            <v>0</v>
          </cell>
          <cell r="AG107">
            <v>0</v>
          </cell>
          <cell r="AH107">
            <v>0</v>
          </cell>
          <cell r="AI107" t="e">
            <v>#REF!</v>
          </cell>
          <cell r="AK107">
            <v>0</v>
          </cell>
        </row>
        <row r="108">
          <cell r="F108">
            <v>0</v>
          </cell>
          <cell r="P108">
            <v>0</v>
          </cell>
          <cell r="S108">
            <v>0</v>
          </cell>
          <cell r="U108">
            <v>268</v>
          </cell>
          <cell r="X108">
            <v>0</v>
          </cell>
          <cell r="AC108">
            <v>0</v>
          </cell>
          <cell r="AF108">
            <v>0</v>
          </cell>
          <cell r="AG108">
            <v>0</v>
          </cell>
          <cell r="AH108">
            <v>0</v>
          </cell>
          <cell r="AI108" t="e">
            <v>#REF!</v>
          </cell>
          <cell r="AK108">
            <v>0</v>
          </cell>
        </row>
        <row r="109">
          <cell r="F109">
            <v>0</v>
          </cell>
          <cell r="P109">
            <v>0</v>
          </cell>
          <cell r="S109">
            <v>0</v>
          </cell>
          <cell r="U109">
            <v>0</v>
          </cell>
          <cell r="V109">
            <v>0</v>
          </cell>
          <cell r="W109">
            <v>0</v>
          </cell>
          <cell r="X109">
            <v>0</v>
          </cell>
          <cell r="AC109">
            <v>0</v>
          </cell>
          <cell r="AF109">
            <v>0</v>
          </cell>
          <cell r="AG109">
            <v>0</v>
          </cell>
          <cell r="AH109">
            <v>0</v>
          </cell>
          <cell r="AI109" t="e">
            <v>#REF!</v>
          </cell>
          <cell r="AK109">
            <v>0</v>
          </cell>
        </row>
        <row r="110">
          <cell r="F110">
            <v>0</v>
          </cell>
          <cell r="P110">
            <v>0</v>
          </cell>
          <cell r="S110">
            <v>0</v>
          </cell>
          <cell r="U110">
            <v>0</v>
          </cell>
          <cell r="X110">
            <v>0</v>
          </cell>
          <cell r="AC110">
            <v>0</v>
          </cell>
          <cell r="AF110">
            <v>0</v>
          </cell>
          <cell r="AG110">
            <v>0</v>
          </cell>
          <cell r="AH110">
            <v>0</v>
          </cell>
          <cell r="AI110" t="e">
            <v>#REF!</v>
          </cell>
          <cell r="AK110">
            <v>0</v>
          </cell>
        </row>
        <row r="111">
          <cell r="F111">
            <v>0</v>
          </cell>
          <cell r="P111">
            <v>0</v>
          </cell>
          <cell r="S111">
            <v>0</v>
          </cell>
          <cell r="U111">
            <v>1568.5</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U114" t="e">
            <v>#REF!</v>
          </cell>
          <cell r="V114" t="e">
            <v>#REF!</v>
          </cell>
          <cell r="X114">
            <v>0</v>
          </cell>
          <cell r="AC114">
            <v>0</v>
          </cell>
          <cell r="AF114">
            <v>0</v>
          </cell>
          <cell r="AG114">
            <v>0</v>
          </cell>
          <cell r="AH114">
            <v>0</v>
          </cell>
          <cell r="AI114" t="e">
            <v>#REF!</v>
          </cell>
          <cell r="AK114">
            <v>0</v>
          </cell>
          <cell r="AM114">
            <v>0</v>
          </cell>
        </row>
        <row r="115">
          <cell r="F115">
            <v>0</v>
          </cell>
          <cell r="P115">
            <v>0</v>
          </cell>
          <cell r="S115">
            <v>0</v>
          </cell>
          <cell r="U115" t="e">
            <v>#REF!</v>
          </cell>
          <cell r="X115">
            <v>0</v>
          </cell>
          <cell r="AC115">
            <v>0</v>
          </cell>
          <cell r="AF115">
            <v>0</v>
          </cell>
          <cell r="AG115">
            <v>0</v>
          </cell>
          <cell r="AH115">
            <v>0</v>
          </cell>
          <cell r="AI115" t="e">
            <v>#REF!</v>
          </cell>
          <cell r="AK115">
            <v>0</v>
          </cell>
          <cell r="AM115">
            <v>0</v>
          </cell>
        </row>
        <row r="116">
          <cell r="F116">
            <v>0</v>
          </cell>
          <cell r="P116">
            <v>0</v>
          </cell>
          <cell r="Q116">
            <v>0</v>
          </cell>
          <cell r="R116">
            <v>0</v>
          </cell>
          <cell r="S116">
            <v>0</v>
          </cell>
          <cell r="T116">
            <v>0</v>
          </cell>
          <cell r="U116">
            <v>7512.0307358905739</v>
          </cell>
          <cell r="V116" t="e">
            <v>#REF!</v>
          </cell>
          <cell r="AC116">
            <v>0</v>
          </cell>
          <cell r="AD116">
            <v>0</v>
          </cell>
          <cell r="AE116">
            <v>0</v>
          </cell>
          <cell r="AF116">
            <v>0</v>
          </cell>
          <cell r="AG116">
            <v>0</v>
          </cell>
          <cell r="AH116">
            <v>0</v>
          </cell>
          <cell r="AI116" t="e">
            <v>#REF!</v>
          </cell>
          <cell r="AK116">
            <v>0</v>
          </cell>
          <cell r="AL116">
            <v>0</v>
          </cell>
          <cell r="AM116">
            <v>0</v>
          </cell>
        </row>
        <row r="117">
          <cell r="F117">
            <v>0</v>
          </cell>
          <cell r="P117">
            <v>0</v>
          </cell>
          <cell r="S117">
            <v>0</v>
          </cell>
          <cell r="T117">
            <v>0</v>
          </cell>
          <cell r="U117">
            <v>6599.0307358905739</v>
          </cell>
          <cell r="AC117">
            <v>0</v>
          </cell>
          <cell r="AG117">
            <v>0</v>
          </cell>
          <cell r="AH117">
            <v>0</v>
          </cell>
          <cell r="AI117" t="e">
            <v>#REF!</v>
          </cell>
          <cell r="AK117">
            <v>0</v>
          </cell>
          <cell r="AL117">
            <v>0</v>
          </cell>
          <cell r="AM117">
            <v>0</v>
          </cell>
        </row>
        <row r="118">
          <cell r="F118">
            <v>0</v>
          </cell>
          <cell r="P118">
            <v>0</v>
          </cell>
          <cell r="S118">
            <v>0</v>
          </cell>
          <cell r="U118" t="e">
            <v>#REF!</v>
          </cell>
          <cell r="AC118">
            <v>0</v>
          </cell>
          <cell r="AF118">
            <v>0</v>
          </cell>
          <cell r="AG118">
            <v>0</v>
          </cell>
          <cell r="AH118">
            <v>0</v>
          </cell>
          <cell r="AI118" t="e">
            <v>#REF!</v>
          </cell>
          <cell r="AJ118">
            <v>0</v>
          </cell>
          <cell r="AK118">
            <v>0</v>
          </cell>
        </row>
        <row r="119">
          <cell r="F119">
            <v>0</v>
          </cell>
          <cell r="P119">
            <v>0</v>
          </cell>
          <cell r="S119">
            <v>0</v>
          </cell>
          <cell r="U119">
            <v>-230.79318209931299</v>
          </cell>
          <cell r="X119">
            <v>0</v>
          </cell>
          <cell r="AC119">
            <v>0</v>
          </cell>
          <cell r="AF119">
            <v>0</v>
          </cell>
          <cell r="AG119">
            <v>0</v>
          </cell>
          <cell r="AH119">
            <v>0</v>
          </cell>
          <cell r="AI119" t="e">
            <v>#REF!</v>
          </cell>
          <cell r="AK119">
            <v>0</v>
          </cell>
        </row>
        <row r="120">
          <cell r="F120">
            <v>100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X121">
            <v>0</v>
          </cell>
          <cell r="AC121">
            <v>0</v>
          </cell>
          <cell r="AF121">
            <v>0</v>
          </cell>
          <cell r="AG121">
            <v>0</v>
          </cell>
          <cell r="AH121">
            <v>0</v>
          </cell>
          <cell r="AI121" t="e">
            <v>#REF!</v>
          </cell>
          <cell r="AK121">
            <v>100</v>
          </cell>
        </row>
        <row r="122">
          <cell r="F122">
            <v>4000</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AI124" t="e">
            <v>#REF!</v>
          </cell>
          <cell r="AK124">
            <v>0</v>
          </cell>
          <cell r="AL124">
            <v>396.87424242423458</v>
          </cell>
        </row>
        <row r="125">
          <cell r="F125">
            <v>0</v>
          </cell>
          <cell r="U125">
            <v>8678</v>
          </cell>
          <cell r="W125">
            <v>8678</v>
          </cell>
          <cell r="AC125">
            <v>0</v>
          </cell>
          <cell r="AE125">
            <v>0</v>
          </cell>
          <cell r="AI125" t="e">
            <v>#REF!</v>
          </cell>
          <cell r="AK125">
            <v>0</v>
          </cell>
          <cell r="AL125">
            <v>-8132.8846363636376</v>
          </cell>
        </row>
        <row r="126">
          <cell r="F126">
            <v>0</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0</v>
          </cell>
          <cell r="AO126">
            <v>0</v>
          </cell>
          <cell r="AP126">
            <v>0</v>
          </cell>
          <cell r="AQ126">
            <v>0</v>
          </cell>
          <cell r="AR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cell r="AQ127">
            <v>0</v>
          </cell>
          <cell r="AR127">
            <v>0</v>
          </cell>
        </row>
        <row r="128">
          <cell r="F128">
            <v>3580</v>
          </cell>
          <cell r="G128">
            <v>0</v>
          </cell>
          <cell r="H128">
            <v>0</v>
          </cell>
          <cell r="P128">
            <v>3077</v>
          </cell>
          <cell r="Q128">
            <v>0</v>
          </cell>
          <cell r="R128">
            <v>0</v>
          </cell>
          <cell r="S128">
            <v>2449</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L128">
            <v>5340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AI130" t="e">
            <v>#REF!</v>
          </cell>
          <cell r="AJ130" t="e">
            <v>#REF!</v>
          </cell>
          <cell r="AK130">
            <v>-4552.8846363636376</v>
          </cell>
          <cell r="AL130">
            <v>10691.092580700395</v>
          </cell>
          <cell r="AM130">
            <v>-5132.2365200943386</v>
          </cell>
        </row>
        <row r="131">
          <cell r="U131">
            <v>8.49</v>
          </cell>
          <cell r="AC131" t="e">
            <v>#DIV/0!</v>
          </cell>
          <cell r="AI131" t="e">
            <v>#REF!</v>
          </cell>
          <cell r="AK131">
            <v>-6504.1209090909106</v>
          </cell>
          <cell r="AL131">
            <v>9186.0424182431379</v>
          </cell>
          <cell r="AM131">
            <v>-16555.413327334049</v>
          </cell>
        </row>
        <row r="132">
          <cell r="U132">
            <v>0</v>
          </cell>
          <cell r="AI132">
            <v>-11929.693606060609</v>
          </cell>
          <cell r="AJ132">
            <v>2695.8439999999973</v>
          </cell>
          <cell r="AK132">
            <v>1927.2318181818146</v>
          </cell>
          <cell r="AO132">
            <v>0</v>
          </cell>
        </row>
        <row r="133">
          <cell r="T133">
            <v>0</v>
          </cell>
          <cell r="U133">
            <v>6.57</v>
          </cell>
          <cell r="AC133" t="e">
            <v>#DIV/0!</v>
          </cell>
          <cell r="AK133">
            <v>-1951.236272727273</v>
          </cell>
          <cell r="AO133">
            <v>0</v>
          </cell>
        </row>
        <row r="134">
          <cell r="U134">
            <v>29726</v>
          </cell>
          <cell r="V134">
            <v>29726</v>
          </cell>
          <cell r="AI134" t="e">
            <v>#REF!</v>
          </cell>
          <cell r="AM134">
            <v>0</v>
          </cell>
        </row>
        <row r="135">
          <cell r="AK135">
            <v>58108</v>
          </cell>
          <cell r="AM135">
            <v>58108</v>
          </cell>
          <cell r="AO135">
            <v>0</v>
          </cell>
          <cell r="AQ135">
            <v>0</v>
          </cell>
        </row>
        <row r="136">
          <cell r="T136">
            <v>300</v>
          </cell>
          <cell r="U136">
            <v>300</v>
          </cell>
          <cell r="AK136">
            <v>28333</v>
          </cell>
          <cell r="AM136">
            <v>28333</v>
          </cell>
          <cell r="AO136">
            <v>0</v>
          </cell>
          <cell r="AQ136">
            <v>0</v>
          </cell>
        </row>
        <row r="137">
          <cell r="U137">
            <v>1</v>
          </cell>
          <cell r="AI137">
            <v>10816</v>
          </cell>
          <cell r="AK137">
            <v>-16555.413327334049</v>
          </cell>
          <cell r="AM137">
            <v>0</v>
          </cell>
          <cell r="AO137">
            <v>0</v>
          </cell>
        </row>
        <row r="138">
          <cell r="AI138">
            <v>-15490.787606060607</v>
          </cell>
          <cell r="AK138">
            <v>17.93</v>
          </cell>
          <cell r="AM138">
            <v>0</v>
          </cell>
          <cell r="AO138" t="e">
            <v>#DIV/0!</v>
          </cell>
        </row>
        <row r="139">
          <cell r="T139">
            <v>0</v>
          </cell>
          <cell r="U139">
            <v>38404</v>
          </cell>
          <cell r="V139">
            <v>29726</v>
          </cell>
          <cell r="W139">
            <v>8678</v>
          </cell>
          <cell r="AC139">
            <v>0</v>
          </cell>
          <cell r="AI139">
            <v>6.85</v>
          </cell>
          <cell r="AK139">
            <v>28.41</v>
          </cell>
          <cell r="AM139" t="e">
            <v>#DIV/0!</v>
          </cell>
          <cell r="AO139" t="e">
            <v>#DIV/0!</v>
          </cell>
        </row>
        <row r="140">
          <cell r="U140">
            <v>0</v>
          </cell>
          <cell r="V140">
            <v>0</v>
          </cell>
          <cell r="AI140">
            <v>16.649999999999999</v>
          </cell>
          <cell r="AK140">
            <v>0</v>
          </cell>
          <cell r="AM140" t="e">
            <v>#REF!</v>
          </cell>
          <cell r="AO140">
            <v>0</v>
          </cell>
        </row>
        <row r="141">
          <cell r="U141">
            <v>38404</v>
          </cell>
          <cell r="V141">
            <v>29726</v>
          </cell>
          <cell r="W141">
            <v>8678</v>
          </cell>
          <cell r="AI141">
            <v>0</v>
          </cell>
          <cell r="AK141">
            <v>14.4</v>
          </cell>
          <cell r="AM141">
            <v>0</v>
          </cell>
          <cell r="AO141" t="e">
            <v>#DIV/0!</v>
          </cell>
        </row>
        <row r="142">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J143">
            <v>0</v>
          </cell>
          <cell r="AK143">
            <v>11.7</v>
          </cell>
          <cell r="AM143" t="e">
            <v>#DIV/0!</v>
          </cell>
          <cell r="AO143" t="e">
            <v>#DIV/0!</v>
          </cell>
        </row>
        <row r="144">
          <cell r="AJ144">
            <v>0</v>
          </cell>
          <cell r="AK144">
            <v>10.16</v>
          </cell>
          <cell r="AL144">
            <v>56960</v>
          </cell>
          <cell r="AO144" t="e">
            <v>#DIV/0!</v>
          </cell>
        </row>
        <row r="145">
          <cell r="P145">
            <v>0</v>
          </cell>
          <cell r="S145">
            <v>0</v>
          </cell>
          <cell r="U145">
            <v>0</v>
          </cell>
          <cell r="AI145">
            <v>7.69</v>
          </cell>
          <cell r="AK145">
            <v>49395</v>
          </cell>
          <cell r="AL145">
            <v>49395</v>
          </cell>
          <cell r="AM145" t="e">
            <v>#DIV/0!</v>
          </cell>
        </row>
        <row r="146">
          <cell r="P146">
            <v>1325</v>
          </cell>
          <cell r="U146">
            <v>4402</v>
          </cell>
          <cell r="AI146">
            <v>38926</v>
          </cell>
          <cell r="AJ146">
            <v>300</v>
          </cell>
        </row>
        <row r="147">
          <cell r="P147">
            <v>1174</v>
          </cell>
          <cell r="U147">
            <v>2921</v>
          </cell>
          <cell r="AJ147">
            <v>300</v>
          </cell>
          <cell r="AK147">
            <v>5857.1428571428578</v>
          </cell>
          <cell r="AL147">
            <v>-46268.907419299605</v>
          </cell>
          <cell r="AM147">
            <v>-63240.236520094339</v>
          </cell>
        </row>
        <row r="148">
          <cell r="S148">
            <v>0</v>
          </cell>
          <cell r="U148">
            <v>0</v>
          </cell>
          <cell r="AK148">
            <v>5114.2857142857147</v>
          </cell>
          <cell r="AL148">
            <v>-40208.957581756862</v>
          </cell>
          <cell r="AM148">
            <v>-44888.413327334049</v>
          </cell>
        </row>
        <row r="149">
          <cell r="S149">
            <v>0</v>
          </cell>
          <cell r="U149">
            <v>0</v>
          </cell>
          <cell r="AI149" t="e">
            <v>#REF!</v>
          </cell>
          <cell r="AJ149">
            <v>-30402.156000000003</v>
          </cell>
          <cell r="AK149">
            <v>865.25</v>
          </cell>
        </row>
        <row r="150">
          <cell r="P150">
            <v>0</v>
          </cell>
          <cell r="S150">
            <v>0</v>
          </cell>
          <cell r="U150">
            <v>317</v>
          </cell>
          <cell r="AI150">
            <v>865.25</v>
          </cell>
          <cell r="AJ150">
            <v>0</v>
          </cell>
          <cell r="AK150">
            <v>115068</v>
          </cell>
          <cell r="AL150">
            <v>56960</v>
          </cell>
          <cell r="AM150">
            <v>58108</v>
          </cell>
          <cell r="AO150">
            <v>0</v>
          </cell>
        </row>
        <row r="151">
          <cell r="U151">
            <v>1774.0124999999998</v>
          </cell>
          <cell r="AJ151">
            <v>0</v>
          </cell>
          <cell r="AK151">
            <v>77728</v>
          </cell>
          <cell r="AL151">
            <v>49395</v>
          </cell>
          <cell r="AM151">
            <v>28333</v>
          </cell>
          <cell r="AO151">
            <v>0</v>
          </cell>
        </row>
        <row r="152">
          <cell r="U152">
            <v>0</v>
          </cell>
          <cell r="AI152">
            <v>49742</v>
          </cell>
          <cell r="AJ152">
            <v>38926</v>
          </cell>
          <cell r="AK152">
            <v>0</v>
          </cell>
          <cell r="AL152">
            <v>56960</v>
          </cell>
          <cell r="AM152">
            <v>58108</v>
          </cell>
        </row>
        <row r="153">
          <cell r="P153">
            <v>1325</v>
          </cell>
          <cell r="U153">
            <v>4085</v>
          </cell>
          <cell r="AI153">
            <v>0</v>
          </cell>
          <cell r="AK153">
            <v>77728</v>
          </cell>
          <cell r="AL153">
            <v>49395</v>
          </cell>
          <cell r="AM153">
            <v>28333</v>
          </cell>
          <cell r="AO153">
            <v>2093</v>
          </cell>
          <cell r="AP153">
            <v>5098</v>
          </cell>
          <cell r="AQ153">
            <v>4891.9653693155615</v>
          </cell>
          <cell r="AR153">
            <v>11328.349456446114</v>
          </cell>
        </row>
        <row r="154">
          <cell r="P154">
            <v>1325</v>
          </cell>
          <cell r="AI154">
            <v>43914</v>
          </cell>
          <cell r="AJ154">
            <v>33098</v>
          </cell>
          <cell r="AK154">
            <v>0</v>
          </cell>
          <cell r="AL154">
            <v>23.1</v>
          </cell>
          <cell r="AM154">
            <v>-8.1</v>
          </cell>
          <cell r="AO154">
            <v>2889</v>
          </cell>
          <cell r="AP154">
            <v>5865</v>
          </cell>
          <cell r="AQ154">
            <v>4320.2514445347797</v>
          </cell>
          <cell r="AR154">
            <v>12672.305468164745</v>
          </cell>
        </row>
        <row r="155">
          <cell r="P155">
            <v>0</v>
          </cell>
          <cell r="U155">
            <v>0</v>
          </cell>
          <cell r="AI155">
            <v>0</v>
          </cell>
          <cell r="AK155">
            <v>-7.6</v>
          </cell>
          <cell r="AL155">
            <v>22.8</v>
          </cell>
          <cell r="AM155">
            <v>-36.9</v>
          </cell>
          <cell r="AN155">
            <v>3536</v>
          </cell>
          <cell r="AO155" t="e">
            <v>#REF!</v>
          </cell>
          <cell r="AP155" t="e">
            <v>#REF!</v>
          </cell>
        </row>
        <row r="156">
          <cell r="P156">
            <v>-100</v>
          </cell>
          <cell r="U156">
            <v>-578</v>
          </cell>
          <cell r="AI156">
            <v>-21</v>
          </cell>
          <cell r="AJ156">
            <v>8.9</v>
          </cell>
          <cell r="AK156">
            <v>6.0099221158656952</v>
          </cell>
          <cell r="AL156">
            <v>-100</v>
          </cell>
          <cell r="AM156">
            <v>-100</v>
          </cell>
        </row>
        <row r="157">
          <cell r="U157">
            <v>0</v>
          </cell>
          <cell r="AI157" t="e">
            <v>#REF!</v>
          </cell>
          <cell r="AJ157">
            <v>-100</v>
          </cell>
          <cell r="AK157">
            <v>-100</v>
          </cell>
          <cell r="AL157">
            <v>0</v>
          </cell>
          <cell r="AM157">
            <v>0</v>
          </cell>
        </row>
        <row r="158">
          <cell r="F158">
            <v>0</v>
          </cell>
          <cell r="P158">
            <v>0</v>
          </cell>
          <cell r="S158">
            <v>0</v>
          </cell>
          <cell r="T158">
            <v>630</v>
          </cell>
          <cell r="U158">
            <v>4643</v>
          </cell>
          <cell r="X158">
            <v>0</v>
          </cell>
          <cell r="AC158">
            <v>0</v>
          </cell>
          <cell r="AJ158">
            <v>142</v>
          </cell>
          <cell r="AK158">
            <v>0</v>
          </cell>
        </row>
        <row r="159">
          <cell r="F159">
            <v>0</v>
          </cell>
          <cell r="P159">
            <v>0</v>
          </cell>
          <cell r="S159">
            <v>0</v>
          </cell>
          <cell r="X159">
            <v>0</v>
          </cell>
          <cell r="AC159">
            <v>0</v>
          </cell>
          <cell r="AF159">
            <v>312.8</v>
          </cell>
          <cell r="AG159">
            <v>313</v>
          </cell>
          <cell r="AH159">
            <v>-0.19999999999998863</v>
          </cell>
          <cell r="AJ159">
            <v>142</v>
          </cell>
          <cell r="AK159">
            <v>0</v>
          </cell>
        </row>
        <row r="160">
          <cell r="F160">
            <v>320</v>
          </cell>
          <cell r="P160">
            <v>730</v>
          </cell>
          <cell r="S160">
            <v>2168</v>
          </cell>
          <cell r="X160">
            <v>1785</v>
          </cell>
          <cell r="AC160">
            <v>723</v>
          </cell>
          <cell r="AF160">
            <v>963</v>
          </cell>
          <cell r="AG160">
            <v>530</v>
          </cell>
          <cell r="AH160">
            <v>433</v>
          </cell>
          <cell r="AI160" t="e">
            <v>#REF!</v>
          </cell>
          <cell r="AK160">
            <v>6689</v>
          </cell>
        </row>
        <row r="161">
          <cell r="F161">
            <v>320</v>
          </cell>
          <cell r="P161">
            <v>390</v>
          </cell>
          <cell r="S161">
            <v>512</v>
          </cell>
          <cell r="X161">
            <v>2374</v>
          </cell>
          <cell r="AC161">
            <v>1081</v>
          </cell>
          <cell r="AF161">
            <v>560</v>
          </cell>
          <cell r="AG161">
            <v>500</v>
          </cell>
          <cell r="AH161">
            <v>60</v>
          </cell>
          <cell r="AI161" t="e">
            <v>#REF!</v>
          </cell>
          <cell r="AK161">
            <v>4677</v>
          </cell>
        </row>
        <row r="162">
          <cell r="F162">
            <v>320</v>
          </cell>
          <cell r="P162">
            <v>275</v>
          </cell>
          <cell r="S162">
            <v>313</v>
          </cell>
          <cell r="X162">
            <v>230</v>
          </cell>
          <cell r="AB162">
            <v>9</v>
          </cell>
          <cell r="AC162">
            <v>231</v>
          </cell>
          <cell r="AD162" t="e">
            <v>#REF!</v>
          </cell>
          <cell r="AF162">
            <v>76</v>
          </cell>
          <cell r="AG162">
            <v>76</v>
          </cell>
          <cell r="AH162">
            <v>0</v>
          </cell>
          <cell r="AI162" t="e">
            <v>#REF!</v>
          </cell>
          <cell r="AK162">
            <v>1445</v>
          </cell>
        </row>
        <row r="163">
          <cell r="F163">
            <v>204</v>
          </cell>
          <cell r="P163">
            <v>200</v>
          </cell>
          <cell r="S163">
            <v>165</v>
          </cell>
          <cell r="X163">
            <v>186</v>
          </cell>
          <cell r="AB163">
            <v>9</v>
          </cell>
          <cell r="AC163">
            <v>47</v>
          </cell>
          <cell r="AF163">
            <v>66</v>
          </cell>
          <cell r="AG163">
            <v>66</v>
          </cell>
          <cell r="AH163">
            <v>0</v>
          </cell>
          <cell r="AI163" t="e">
            <v>#REF!</v>
          </cell>
          <cell r="AK163">
            <v>598</v>
          </cell>
        </row>
        <row r="164">
          <cell r="F164">
            <v>14.170833333333334</v>
          </cell>
          <cell r="P164">
            <v>70</v>
          </cell>
          <cell r="S164">
            <v>0</v>
          </cell>
          <cell r="X164">
            <v>107</v>
          </cell>
          <cell r="AC164">
            <v>41</v>
          </cell>
          <cell r="AF164">
            <v>80</v>
          </cell>
          <cell r="AI164" t="e">
            <v>#REF!</v>
          </cell>
          <cell r="AK164">
            <v>0</v>
          </cell>
        </row>
        <row r="165">
          <cell r="F165">
            <v>14.170833333333334</v>
          </cell>
          <cell r="P165">
            <v>152</v>
          </cell>
          <cell r="Q165" t="str">
            <v>Е/Е</v>
          </cell>
          <cell r="R165" t="str">
            <v xml:space="preserve"> Т/Е</v>
          </cell>
          <cell r="S165">
            <v>428.72727272727275</v>
          </cell>
          <cell r="T165" t="str">
            <v>ДОП.ВИР. СТ.ОРГ.</v>
          </cell>
          <cell r="U165" t="str">
            <v>АК КЕ ВСЬОГО</v>
          </cell>
          <cell r="V165" t="str">
            <v>Е/Е</v>
          </cell>
          <cell r="W165" t="str">
            <v xml:space="preserve"> Т/Е</v>
          </cell>
          <cell r="X165">
            <v>248.36363636363637</v>
          </cell>
          <cell r="AC165">
            <v>191.18181818181819</v>
          </cell>
          <cell r="AD165" t="str">
            <v>СТАНЦІІ ТЕПЛОВІ</v>
          </cell>
          <cell r="AE165" t="str">
            <v>МЕРЕЖІ ЕЛЕКТРО</v>
          </cell>
          <cell r="AF165">
            <v>157.90909090909091</v>
          </cell>
          <cell r="AG165">
            <v>157.90909090909091</v>
          </cell>
          <cell r="AI165" t="e">
            <v>#REF!</v>
          </cell>
          <cell r="AK165">
            <v>14.170833333333334</v>
          </cell>
        </row>
        <row r="166">
          <cell r="F166">
            <v>260</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1669.3636363636365</v>
          </cell>
          <cell r="X167">
            <v>1526.6363636363635</v>
          </cell>
          <cell r="AC167">
            <v>542.09090909090912</v>
          </cell>
          <cell r="AF167">
            <v>296.27272727272725</v>
          </cell>
          <cell r="AG167">
            <v>296</v>
          </cell>
          <cell r="AI167" t="e">
            <v>#REF!</v>
          </cell>
          <cell r="AK167">
            <v>3998.090909090909</v>
          </cell>
        </row>
        <row r="168">
          <cell r="F168">
            <v>60</v>
          </cell>
          <cell r="P168">
            <v>0</v>
          </cell>
          <cell r="S168">
            <v>2168</v>
          </cell>
          <cell r="U168">
            <v>44.3</v>
          </cell>
          <cell r="X168">
            <v>1785</v>
          </cell>
          <cell r="AC168">
            <v>723</v>
          </cell>
          <cell r="AI168" t="e">
            <v>#REF!</v>
          </cell>
          <cell r="AK168">
            <v>60</v>
          </cell>
        </row>
        <row r="169">
          <cell r="F169">
            <v>60</v>
          </cell>
          <cell r="P169">
            <v>0</v>
          </cell>
          <cell r="S169">
            <v>0</v>
          </cell>
          <cell r="U169">
            <v>50.49</v>
          </cell>
          <cell r="X169">
            <v>0</v>
          </cell>
          <cell r="AC169">
            <v>0</v>
          </cell>
          <cell r="AF169">
            <v>0</v>
          </cell>
          <cell r="AG169">
            <v>0</v>
          </cell>
          <cell r="AH169">
            <v>0</v>
          </cell>
          <cell r="AK169">
            <v>60</v>
          </cell>
        </row>
        <row r="170">
          <cell r="F170">
            <v>427</v>
          </cell>
          <cell r="G170">
            <v>0</v>
          </cell>
          <cell r="H170">
            <v>0</v>
          </cell>
          <cell r="P170">
            <v>1736</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0</v>
          </cell>
          <cell r="AG170">
            <v>0</v>
          </cell>
          <cell r="AH170">
            <v>0</v>
          </cell>
          <cell r="AI170" t="e">
            <v>#REF!</v>
          </cell>
          <cell r="AJ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I171" t="e">
            <v>#REF!</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I172" t="e">
            <v>#REF!</v>
          </cell>
          <cell r="AJ172">
            <v>0</v>
          </cell>
          <cell r="AK172">
            <v>10043</v>
          </cell>
        </row>
        <row r="173">
          <cell r="F173">
            <v>0</v>
          </cell>
          <cell r="G173">
            <v>0</v>
          </cell>
          <cell r="H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4000</v>
          </cell>
          <cell r="P175">
            <v>36</v>
          </cell>
          <cell r="U175">
            <v>91.91</v>
          </cell>
          <cell r="AG175">
            <v>0</v>
          </cell>
          <cell r="AI175" t="e">
            <v>#REF!</v>
          </cell>
          <cell r="AK175">
            <v>0</v>
          </cell>
        </row>
        <row r="176">
          <cell r="F176">
            <v>3480</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3480</v>
          </cell>
          <cell r="AO176">
            <v>247</v>
          </cell>
          <cell r="AP176">
            <v>610</v>
          </cell>
          <cell r="AQ176">
            <v>920.25</v>
          </cell>
          <cell r="AR176">
            <v>2050.3572727272726</v>
          </cell>
        </row>
        <row r="177">
          <cell r="F177">
            <v>587</v>
          </cell>
          <cell r="G177">
            <v>0</v>
          </cell>
          <cell r="H177">
            <v>0</v>
          </cell>
          <cell r="P177">
            <v>863.25</v>
          </cell>
          <cell r="Q177">
            <v>0</v>
          </cell>
          <cell r="R177">
            <v>0</v>
          </cell>
          <cell r="S177">
            <v>1921.8199999999997</v>
          </cell>
          <cell r="T177">
            <v>697.23998181818172</v>
          </cell>
          <cell r="U177">
            <v>725.94365454545448</v>
          </cell>
          <cell r="V177">
            <v>0</v>
          </cell>
          <cell r="W177">
            <v>0</v>
          </cell>
          <cell r="X177">
            <v>639.95000000000005</v>
          </cell>
          <cell r="Y177">
            <v>103</v>
          </cell>
          <cell r="Z177">
            <v>145.36363636363637</v>
          </cell>
          <cell r="AA177">
            <v>0</v>
          </cell>
          <cell r="AB177">
            <v>0</v>
          </cell>
          <cell r="AC177">
            <v>535.86</v>
          </cell>
          <cell r="AD177">
            <v>88</v>
          </cell>
          <cell r="AE177">
            <v>103.18181818181819</v>
          </cell>
          <cell r="AF177">
            <v>1759.96</v>
          </cell>
          <cell r="AG177">
            <v>1759.909090909091</v>
          </cell>
          <cell r="AH177">
            <v>5.0909090909044608E-2</v>
          </cell>
          <cell r="AI177" t="e">
            <v>#REF!</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0</v>
          </cell>
          <cell r="Q179">
            <v>0</v>
          </cell>
          <cell r="R179">
            <v>0</v>
          </cell>
          <cell r="S179">
            <v>13.666666666666666</v>
          </cell>
          <cell r="T179">
            <v>13.666666666666666</v>
          </cell>
          <cell r="U179">
            <v>0</v>
          </cell>
          <cell r="V179">
            <v>0</v>
          </cell>
          <cell r="W179">
            <v>0</v>
          </cell>
          <cell r="X179">
            <v>647</v>
          </cell>
          <cell r="Y179">
            <v>167</v>
          </cell>
          <cell r="Z179">
            <v>69.363636363636374</v>
          </cell>
          <cell r="AA179">
            <v>0</v>
          </cell>
          <cell r="AB179">
            <v>0</v>
          </cell>
          <cell r="AC179">
            <v>13.333333333333334</v>
          </cell>
          <cell r="AD179">
            <v>83</v>
          </cell>
          <cell r="AE179">
            <v>76.36363636363636</v>
          </cell>
          <cell r="AF179">
            <v>-2.7</v>
          </cell>
          <cell r="AG179">
            <v>5</v>
          </cell>
          <cell r="AH179">
            <v>-7.7</v>
          </cell>
          <cell r="AJ179">
            <v>0</v>
          </cell>
          <cell r="AK179">
            <v>-1272.236272727273</v>
          </cell>
          <cell r="AO179">
            <v>350</v>
          </cell>
          <cell r="AP179">
            <v>315</v>
          </cell>
          <cell r="AQ179">
            <v>0</v>
          </cell>
          <cell r="AR179">
            <v>14</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F181">
            <v>9095</v>
          </cell>
          <cell r="P181">
            <v>676.66666666666652</v>
          </cell>
          <cell r="S181">
            <v>3680.4666666666681</v>
          </cell>
          <cell r="U181">
            <v>11.7</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T182">
            <v>0</v>
          </cell>
          <cell r="U182">
            <v>100.5</v>
          </cell>
          <cell r="X182">
            <v>534.33333333333678</v>
          </cell>
          <cell r="AC182">
            <v>554.33333333333053</v>
          </cell>
          <cell r="AF182">
            <v>1865.0333333333331</v>
          </cell>
          <cell r="AG182">
            <v>1889.3999999999996</v>
          </cell>
          <cell r="AH182">
            <v>376.63333333333327</v>
          </cell>
          <cell r="AO182" t="str">
            <v>ОЧИК.18.02.</v>
          </cell>
          <cell r="AP182">
            <v>1507.2</v>
          </cell>
        </row>
        <row r="183">
          <cell r="F183">
            <v>15172.5</v>
          </cell>
          <cell r="P183">
            <v>444.43599999999981</v>
          </cell>
          <cell r="S183">
            <v>1460.8666666666668</v>
          </cell>
          <cell r="U183">
            <v>215.42175</v>
          </cell>
          <cell r="X183">
            <v>363.19999999999868</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AC184">
            <v>14810</v>
          </cell>
          <cell r="AM184" t="str">
            <v>ОЧИК.18.02.</v>
          </cell>
        </row>
        <row r="185">
          <cell r="F185" t="str">
            <v>АПАРАТ ВСЬОГО</v>
          </cell>
          <cell r="G185" t="str">
            <v>АПАРАТ ЕЛЕКТРО</v>
          </cell>
          <cell r="H185" t="str">
            <v>АПАРАТ ТЕПЛО</v>
          </cell>
          <cell r="P185" t="str">
            <v>ККМ</v>
          </cell>
          <cell r="S185" t="str">
            <v>КТМ</v>
          </cell>
          <cell r="U185">
            <v>1831</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U187">
            <v>20620</v>
          </cell>
          <cell r="V187">
            <v>12849</v>
          </cell>
          <cell r="W187">
            <v>7771</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101.3</v>
          </cell>
          <cell r="T188">
            <v>0</v>
          </cell>
          <cell r="U188">
            <v>133.81</v>
          </cell>
          <cell r="V188">
            <v>134.83000000000001</v>
          </cell>
          <cell r="W188">
            <v>132.16</v>
          </cell>
          <cell r="X188">
            <v>116.9</v>
          </cell>
          <cell r="AC188">
            <v>111.7</v>
          </cell>
          <cell r="AD188">
            <v>130.99</v>
          </cell>
          <cell r="AE188">
            <v>130.99</v>
          </cell>
          <cell r="AF188">
            <v>0</v>
          </cell>
          <cell r="AK188">
            <v>329.90000000000003</v>
          </cell>
          <cell r="AO188">
            <v>221.49122807017542</v>
          </cell>
        </row>
        <row r="189">
          <cell r="S189">
            <v>54.1</v>
          </cell>
          <cell r="U189">
            <v>25</v>
          </cell>
          <cell r="V189">
            <v>25</v>
          </cell>
          <cell r="W189">
            <v>0</v>
          </cell>
          <cell r="X189">
            <v>67.400000000000006</v>
          </cell>
          <cell r="AC189">
            <v>64.8</v>
          </cell>
          <cell r="AD189">
            <v>52</v>
          </cell>
          <cell r="AK189">
            <v>186.29999999999998</v>
          </cell>
          <cell r="AO189">
            <v>221.49122807017542</v>
          </cell>
        </row>
        <row r="190">
          <cell r="P190">
            <v>0</v>
          </cell>
          <cell r="S190">
            <v>62</v>
          </cell>
          <cell r="U190">
            <v>20645</v>
          </cell>
          <cell r="V190">
            <v>12874</v>
          </cell>
          <cell r="W190">
            <v>7771</v>
          </cell>
          <cell r="X190">
            <v>77.099999999999994</v>
          </cell>
          <cell r="AC190">
            <v>74.2</v>
          </cell>
          <cell r="AD190">
            <v>9863.1854657688</v>
          </cell>
          <cell r="AE190">
            <v>36873.814534231198</v>
          </cell>
          <cell r="AI190">
            <v>139.20000000000002</v>
          </cell>
          <cell r="AK190">
            <v>213.3</v>
          </cell>
          <cell r="AM190">
            <v>221.49122807017542</v>
          </cell>
          <cell r="AO190">
            <v>252.49999999999997</v>
          </cell>
        </row>
        <row r="191">
          <cell r="P191">
            <v>0</v>
          </cell>
          <cell r="S191">
            <v>0</v>
          </cell>
          <cell r="X191">
            <v>0</v>
          </cell>
          <cell r="AC191">
            <v>0</v>
          </cell>
          <cell r="AI191">
            <v>159.4</v>
          </cell>
          <cell r="AK191">
            <v>192.5</v>
          </cell>
          <cell r="AM191">
            <v>252.49999999999997</v>
          </cell>
          <cell r="AO191">
            <v>66</v>
          </cell>
        </row>
        <row r="192">
          <cell r="P192">
            <v>0</v>
          </cell>
          <cell r="S192">
            <v>192.5</v>
          </cell>
          <cell r="X192">
            <v>192.5</v>
          </cell>
          <cell r="AC192">
            <v>192.5</v>
          </cell>
          <cell r="AK192">
            <v>192.5</v>
          </cell>
          <cell r="AM192">
            <v>66</v>
          </cell>
          <cell r="AO192">
            <v>0</v>
          </cell>
        </row>
        <row r="193">
          <cell r="P193">
            <v>0</v>
          </cell>
          <cell r="S193">
            <v>10414</v>
          </cell>
          <cell r="X193">
            <v>12975</v>
          </cell>
          <cell r="AC193">
            <v>12474</v>
          </cell>
          <cell r="AI193">
            <v>192.5</v>
          </cell>
          <cell r="AK193">
            <v>35863</v>
          </cell>
          <cell r="AM193">
            <v>0</v>
          </cell>
          <cell r="AO193">
            <v>0</v>
          </cell>
        </row>
        <row r="194">
          <cell r="S194">
            <v>1598</v>
          </cell>
          <cell r="X194">
            <v>0</v>
          </cell>
          <cell r="Z194">
            <v>4948.1398501338263</v>
          </cell>
          <cell r="AB194">
            <v>4948.1398501337389</v>
          </cell>
          <cell r="AC194">
            <v>0</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82.5</v>
          </cell>
          <cell r="AC197">
            <v>82.5</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v>
          </cell>
          <cell r="AC201">
            <v>5</v>
          </cell>
          <cell r="AD201">
            <v>5</v>
          </cell>
          <cell r="AE201">
            <v>7</v>
          </cell>
          <cell r="AK201">
            <v>10</v>
          </cell>
          <cell r="AO201">
            <v>75.839416058394164</v>
          </cell>
        </row>
        <row r="202">
          <cell r="F202">
            <v>75</v>
          </cell>
          <cell r="X202">
            <v>7</v>
          </cell>
          <cell r="AC202">
            <v>7</v>
          </cell>
          <cell r="AI202">
            <v>0</v>
          </cell>
          <cell r="AJ202">
            <v>0</v>
          </cell>
          <cell r="AK202">
            <v>14</v>
          </cell>
          <cell r="AM202">
            <v>75.839416058394164</v>
          </cell>
          <cell r="AO202">
            <v>103.9</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t="e">
            <v>#DIV/0!</v>
          </cell>
          <cell r="AR203">
            <v>75</v>
          </cell>
        </row>
        <row r="204">
          <cell r="F204">
            <v>75</v>
          </cell>
          <cell r="P204">
            <v>75</v>
          </cell>
          <cell r="S204">
            <v>0</v>
          </cell>
          <cell r="X204">
            <v>601.41999999999996</v>
          </cell>
          <cell r="AC204">
            <v>601.41999999999996</v>
          </cell>
          <cell r="AK204">
            <v>601.41999999999996</v>
          </cell>
          <cell r="AM204" t="e">
            <v>#DIV/0!</v>
          </cell>
          <cell r="AO204">
            <v>195.28</v>
          </cell>
          <cell r="AP204">
            <v>75</v>
          </cell>
        </row>
        <row r="205">
          <cell r="S205">
            <v>0</v>
          </cell>
          <cell r="X205">
            <v>3007</v>
          </cell>
          <cell r="AC205">
            <v>3007</v>
          </cell>
          <cell r="AI205">
            <v>385</v>
          </cell>
          <cell r="AK205">
            <v>6014</v>
          </cell>
          <cell r="AM205">
            <v>195.28</v>
          </cell>
          <cell r="AO205">
            <v>14810</v>
          </cell>
        </row>
        <row r="206">
          <cell r="S206">
            <v>116</v>
          </cell>
          <cell r="X206">
            <v>139.6</v>
          </cell>
          <cell r="Y206">
            <v>58</v>
          </cell>
          <cell r="Z206">
            <v>81.600000000000009</v>
          </cell>
          <cell r="AC206">
            <v>133.69999999999999</v>
          </cell>
          <cell r="AD206">
            <v>61.1</v>
          </cell>
          <cell r="AE206">
            <v>72.599999999999994</v>
          </cell>
          <cell r="AI206">
            <v>0</v>
          </cell>
          <cell r="AK206">
            <v>6014</v>
          </cell>
          <cell r="AL206">
            <v>119.1</v>
          </cell>
          <cell r="AM206">
            <v>270.2</v>
          </cell>
          <cell r="AO206">
            <v>356.4</v>
          </cell>
          <cell r="AP206">
            <v>74.900000000000006</v>
          </cell>
          <cell r="AQ206">
            <v>281.5</v>
          </cell>
        </row>
        <row r="207">
          <cell r="S207">
            <v>62</v>
          </cell>
          <cell r="X207">
            <v>84.1</v>
          </cell>
          <cell r="Y207">
            <v>44.9</v>
          </cell>
          <cell r="Z207">
            <v>39.200000000000003</v>
          </cell>
          <cell r="AA207">
            <v>13714</v>
          </cell>
          <cell r="AC207">
            <v>81.2</v>
          </cell>
          <cell r="AD207">
            <v>32.799999999999997</v>
          </cell>
          <cell r="AE207">
            <v>48.4</v>
          </cell>
          <cell r="AI207">
            <v>0</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I208">
            <v>159.4</v>
          </cell>
          <cell r="AJ208">
            <v>0</v>
          </cell>
          <cell r="AK208">
            <v>41877</v>
          </cell>
          <cell r="AL208">
            <v>16729</v>
          </cell>
          <cell r="AM208">
            <v>25148</v>
          </cell>
          <cell r="AN208">
            <v>74.900000000000006</v>
          </cell>
          <cell r="AO208">
            <v>14810</v>
          </cell>
          <cell r="AP208">
            <v>3112.427048260382</v>
          </cell>
          <cell r="AQ208">
            <v>11697.572951739618</v>
          </cell>
          <cell r="AR208">
            <v>0</v>
          </cell>
        </row>
        <row r="209">
          <cell r="S209">
            <v>167.97</v>
          </cell>
          <cell r="X209">
            <v>190.04</v>
          </cell>
          <cell r="Y209">
            <v>209.02</v>
          </cell>
          <cell r="Z209">
            <v>168.29</v>
          </cell>
          <cell r="AA209">
            <v>3965</v>
          </cell>
          <cell r="AC209">
            <v>190.65</v>
          </cell>
          <cell r="AD209">
            <v>223.9</v>
          </cell>
          <cell r="AE209">
            <v>168.12</v>
          </cell>
          <cell r="AI209">
            <v>26797</v>
          </cell>
          <cell r="AJ209">
            <v>0</v>
          </cell>
          <cell r="AK209">
            <v>184.24</v>
          </cell>
          <cell r="AL209">
            <v>215.3</v>
          </cell>
          <cell r="AM209">
            <v>168.1</v>
          </cell>
          <cell r="AN209">
            <v>3112.427048260382</v>
          </cell>
          <cell r="AO209">
            <v>41.55</v>
          </cell>
          <cell r="AP209">
            <v>41.55</v>
          </cell>
          <cell r="AQ209">
            <v>41.55</v>
          </cell>
          <cell r="AR209">
            <v>0</v>
          </cell>
        </row>
        <row r="210">
          <cell r="S210">
            <v>168.21</v>
          </cell>
          <cell r="X210">
            <v>24969</v>
          </cell>
          <cell r="Y210">
            <v>168.03</v>
          </cell>
          <cell r="Z210">
            <v>168.01</v>
          </cell>
          <cell r="AC210">
            <v>24028</v>
          </cell>
          <cell r="AD210">
            <v>168.2</v>
          </cell>
          <cell r="AE210">
            <v>168.2</v>
          </cell>
          <cell r="AI210">
            <v>168.11</v>
          </cell>
          <cell r="AJ210">
            <v>168.1</v>
          </cell>
          <cell r="AK210">
            <v>68498</v>
          </cell>
          <cell r="AL210">
            <v>23068</v>
          </cell>
          <cell r="AM210">
            <v>0</v>
          </cell>
          <cell r="AN210">
            <v>41.55</v>
          </cell>
          <cell r="AO210">
            <v>52</v>
          </cell>
          <cell r="AP210">
            <v>52</v>
          </cell>
          <cell r="AQ210">
            <v>11697.572951739618</v>
          </cell>
        </row>
        <row r="211">
          <cell r="X211">
            <v>15982</v>
          </cell>
          <cell r="AC211">
            <v>15481</v>
          </cell>
          <cell r="AK211">
            <v>41877</v>
          </cell>
          <cell r="AL211">
            <v>16729</v>
          </cell>
          <cell r="AM211">
            <v>25148</v>
          </cell>
          <cell r="AN211">
            <v>52</v>
          </cell>
          <cell r="AO211">
            <v>14862</v>
          </cell>
          <cell r="AP211">
            <v>3164.427048260382</v>
          </cell>
          <cell r="AQ211">
            <v>11697.572951739618</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row>
        <row r="226">
          <cell r="G226" t="str">
            <v xml:space="preserve">О.М.НИКОЛЕНКО      </v>
          </cell>
        </row>
        <row r="229">
          <cell r="S229" t="str">
            <v>ТИС.ГРН.</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cell r="AP230">
            <v>1507.2</v>
          </cell>
        </row>
        <row r="233">
          <cell r="P233">
            <v>2409.6737288135591</v>
          </cell>
          <cell r="Q233">
            <v>1422</v>
          </cell>
          <cell r="R233">
            <v>796.42372881355914</v>
          </cell>
          <cell r="S233">
            <v>1077.625</v>
          </cell>
          <cell r="T233">
            <v>1129</v>
          </cell>
          <cell r="U233">
            <v>23976.15725132322</v>
          </cell>
          <cell r="V233" t="e">
            <v>#REF!</v>
          </cell>
          <cell r="W233">
            <v>44621.157251323224</v>
          </cell>
        </row>
        <row r="234">
          <cell r="P234">
            <v>733.8070175438595</v>
          </cell>
          <cell r="Q234">
            <v>1327</v>
          </cell>
          <cell r="R234">
            <v>742.99999999999977</v>
          </cell>
          <cell r="S234">
            <v>605</v>
          </cell>
          <cell r="T234">
            <v>117</v>
          </cell>
          <cell r="U234">
            <v>15320.660540053519</v>
          </cell>
          <cell r="V234" t="e">
            <v>#REF!</v>
          </cell>
        </row>
        <row r="236">
          <cell r="P236">
            <v>733.8070175438595</v>
          </cell>
          <cell r="S236">
            <v>685</v>
          </cell>
          <cell r="U236">
            <v>15689.007333333333</v>
          </cell>
          <cell r="V236">
            <v>15376.340666666665</v>
          </cell>
        </row>
        <row r="237">
          <cell r="P237">
            <v>431.86671126969964</v>
          </cell>
          <cell r="Q237">
            <v>63</v>
          </cell>
          <cell r="R237">
            <v>35.423728813559308</v>
          </cell>
          <cell r="S237">
            <v>537.625</v>
          </cell>
          <cell r="T237">
            <v>1012</v>
          </cell>
          <cell r="U237">
            <v>4138.4967112696995</v>
          </cell>
          <cell r="V237">
            <v>4138.4967112696995</v>
          </cell>
        </row>
        <row r="238">
          <cell r="P238">
            <v>131.12735849056605</v>
          </cell>
          <cell r="S238">
            <v>146.625</v>
          </cell>
          <cell r="U238">
            <v>1220.7727272727273</v>
          </cell>
          <cell r="V238">
            <v>1231.382075471698</v>
          </cell>
          <cell r="AG238" t="str">
            <v xml:space="preserve">         Затверджую</v>
          </cell>
        </row>
        <row r="239">
          <cell r="P239">
            <v>42</v>
          </cell>
          <cell r="Q239">
            <v>0</v>
          </cell>
          <cell r="R239">
            <v>0</v>
          </cell>
          <cell r="S239">
            <v>0</v>
          </cell>
          <cell r="T239">
            <v>0</v>
          </cell>
          <cell r="U239">
            <v>3586.2745410050566</v>
          </cell>
          <cell r="V239">
            <v>3586.2745410050566</v>
          </cell>
          <cell r="AG239" t="str">
            <v xml:space="preserve"> Голова правління </v>
          </cell>
        </row>
        <row r="240">
          <cell r="P240">
            <v>12</v>
          </cell>
          <cell r="S240">
            <v>0</v>
          </cell>
          <cell r="U240">
            <v>589</v>
          </cell>
          <cell r="V240">
            <v>589</v>
          </cell>
          <cell r="AG240" t="str">
            <v xml:space="preserve">                        І.В.Плачков</v>
          </cell>
        </row>
        <row r="241">
          <cell r="P241">
            <v>30</v>
          </cell>
          <cell r="S241">
            <v>0</v>
          </cell>
          <cell r="U241">
            <v>53.583333333333336</v>
          </cell>
          <cell r="V241">
            <v>53.583333333333336</v>
          </cell>
          <cell r="AC241">
            <v>6</v>
          </cell>
          <cell r="AD241">
            <v>6</v>
          </cell>
          <cell r="AE241">
            <v>12</v>
          </cell>
          <cell r="AG241" t="str">
            <v xml:space="preserve">   "_____" ________2000 р.</v>
          </cell>
        </row>
        <row r="242">
          <cell r="U242">
            <v>-149.73279232827699</v>
          </cell>
          <cell r="V242">
            <v>-149.73279232827699</v>
          </cell>
        </row>
        <row r="243">
          <cell r="U243">
            <v>2421.3333333333335</v>
          </cell>
          <cell r="V243">
            <v>2421.3333333333335</v>
          </cell>
        </row>
        <row r="244">
          <cell r="P244">
            <v>0</v>
          </cell>
          <cell r="Q244">
            <v>0</v>
          </cell>
          <cell r="R244">
            <v>0</v>
          </cell>
          <cell r="S244">
            <v>0</v>
          </cell>
          <cell r="U244">
            <v>672.09066666666661</v>
          </cell>
          <cell r="V244">
            <v>672.09066666666661</v>
          </cell>
          <cell r="AG244" t="str">
            <v xml:space="preserve">         Затверджую</v>
          </cell>
        </row>
        <row r="245">
          <cell r="F245" t="str">
            <v>РОЗРАХУНОК ФІНАНСОВИХ ПОТОКІВ НА   березень  2000 року</v>
          </cell>
          <cell r="V245">
            <v>0</v>
          </cell>
          <cell r="AG245" t="str">
            <v xml:space="preserve"> Голова правління </v>
          </cell>
        </row>
        <row r="246">
          <cell r="F246" t="str">
            <v>ПО ФІЛІАЛАХ АК КИЇВЕНЕРГО</v>
          </cell>
          <cell r="P246">
            <v>450</v>
          </cell>
          <cell r="S246">
            <v>406</v>
          </cell>
          <cell r="U246">
            <v>4903</v>
          </cell>
          <cell r="V246">
            <v>4635</v>
          </cell>
          <cell r="AG246" t="str">
            <v xml:space="preserve">                        І.В.Плачков</v>
          </cell>
        </row>
        <row r="247">
          <cell r="P247">
            <v>1174</v>
          </cell>
          <cell r="S247">
            <v>0</v>
          </cell>
          <cell r="U247">
            <v>2921</v>
          </cell>
          <cell r="V247">
            <v>2921</v>
          </cell>
          <cell r="AG247" t="str">
            <v xml:space="preserve">   "_____" ________2000 р.</v>
          </cell>
        </row>
        <row r="248">
          <cell r="V248">
            <v>0</v>
          </cell>
          <cell r="AG248" t="str">
            <v xml:space="preserve">   "_____" ________2000 р.</v>
          </cell>
        </row>
        <row r="249">
          <cell r="P249">
            <v>-100</v>
          </cell>
          <cell r="Q249">
            <v>0</v>
          </cell>
          <cell r="R249">
            <v>0</v>
          </cell>
          <cell r="S249">
            <v>0</v>
          </cell>
          <cell r="T249">
            <v>0</v>
          </cell>
          <cell r="U249">
            <v>-578</v>
          </cell>
          <cell r="V249">
            <v>-578</v>
          </cell>
        </row>
        <row r="250">
          <cell r="P250">
            <v>0</v>
          </cell>
          <cell r="Q250">
            <v>0</v>
          </cell>
          <cell r="R250">
            <v>0</v>
          </cell>
          <cell r="S250">
            <v>0</v>
          </cell>
          <cell r="T250">
            <v>0</v>
          </cell>
          <cell r="U250">
            <v>0</v>
          </cell>
          <cell r="V250">
            <v>0</v>
          </cell>
        </row>
        <row r="251">
          <cell r="F251" t="str">
            <v>РОЗРАХУНОК ФІНАНСОВИХ ПОТОКІВ НА   березень  2000 року</v>
          </cell>
          <cell r="V251">
            <v>0</v>
          </cell>
          <cell r="AI251" t="str">
            <v>тис.грн.</v>
          </cell>
        </row>
        <row r="252">
          <cell r="F252" t="str">
            <v>ПО ФІЛІАЛАХ АК КИЇВЕНЕРГО</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U253">
            <v>200</v>
          </cell>
          <cell r="V253">
            <v>200</v>
          </cell>
          <cell r="X253">
            <v>2672.4863636363625</v>
          </cell>
          <cell r="AC253">
            <v>1389.1963636363635</v>
          </cell>
          <cell r="AF253">
            <v>4185.9539393939394</v>
          </cell>
          <cell r="AG253">
            <v>3391.2</v>
          </cell>
          <cell r="AH253">
            <v>794.7539393939395</v>
          </cell>
          <cell r="AI253">
            <v>27896.847545454541</v>
          </cell>
        </row>
        <row r="254">
          <cell r="V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G259" t="str">
            <v>АПАРАТ ЕЛЕКТРО</v>
          </cell>
          <cell r="H259" t="str">
            <v>АПАРАТ ТЕПЛО</v>
          </cell>
          <cell r="P259">
            <v>5528.9166666666661</v>
          </cell>
          <cell r="Q259" t="str">
            <v>ТМ</v>
          </cell>
          <cell r="S259">
            <v>11148.516969696972</v>
          </cell>
          <cell r="T259" t="str">
            <v>ВИРОБН</v>
          </cell>
          <cell r="U259" t="str">
            <v>ПЕРЕД</v>
          </cell>
          <cell r="V259">
            <v>2217</v>
          </cell>
          <cell r="X259">
            <v>3572.9196969697005</v>
          </cell>
          <cell r="Y259" t="str">
            <v>Е/Е</v>
          </cell>
          <cell r="Z259" t="str">
            <v xml:space="preserve"> Т/Е</v>
          </cell>
          <cell r="AC259">
            <v>1815.6175757575729</v>
          </cell>
          <cell r="AD259" t="str">
            <v>Е/Е</v>
          </cell>
          <cell r="AE259" t="str">
            <v xml:space="preserve"> Т/Е</v>
          </cell>
          <cell r="AF259">
            <v>5288.3842424242421</v>
          </cell>
          <cell r="AG259">
            <v>4487.3999999999996</v>
          </cell>
          <cell r="AH259">
            <v>801.98424242424232</v>
          </cell>
          <cell r="AI259">
            <v>5607</v>
          </cell>
          <cell r="AJ259">
            <v>7599</v>
          </cell>
          <cell r="AK259">
            <v>32648.355151515156</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7422.5571428571438</v>
          </cell>
          <cell r="G262">
            <v>1518.0409150901905</v>
          </cell>
          <cell r="H262">
            <v>2928.9590849098108</v>
          </cell>
          <cell r="P262">
            <v>3433.9999999999991</v>
          </cell>
          <cell r="Q262">
            <v>0</v>
          </cell>
          <cell r="R262">
            <v>0</v>
          </cell>
          <cell r="S262">
            <v>4201.3333333333358</v>
          </cell>
          <cell r="T262">
            <v>3752.599999999999</v>
          </cell>
          <cell r="U262">
            <v>1487.7333333333331</v>
          </cell>
          <cell r="V262">
            <v>0</v>
          </cell>
          <cell r="W262">
            <v>0</v>
          </cell>
          <cell r="X262">
            <v>1311.3333333333371</v>
          </cell>
          <cell r="Y262">
            <v>1280</v>
          </cell>
          <cell r="Z262">
            <v>1117.333333333333</v>
          </cell>
          <cell r="AA262">
            <v>0</v>
          </cell>
          <cell r="AB262">
            <v>0</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v>67522.157142857148</v>
          </cell>
          <cell r="G263">
            <v>1693.9907526329307</v>
          </cell>
          <cell r="H263">
            <v>3557.0092473670693</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J263">
            <v>-2455</v>
          </cell>
          <cell r="AK263">
            <v>67522.157142857148</v>
          </cell>
          <cell r="AM263">
            <v>17399.198571428577</v>
          </cell>
        </row>
        <row r="264">
          <cell r="F264">
            <v>41877</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41877</v>
          </cell>
        </row>
        <row r="265">
          <cell r="F265">
            <v>15510</v>
          </cell>
          <cell r="P265">
            <v>168</v>
          </cell>
          <cell r="Q265">
            <v>108</v>
          </cell>
          <cell r="R265">
            <v>60</v>
          </cell>
          <cell r="S265">
            <v>0</v>
          </cell>
          <cell r="T265">
            <v>16</v>
          </cell>
          <cell r="U265">
            <v>405.33333333333348</v>
          </cell>
          <cell r="AI265">
            <v>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v>660.3</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660.3</v>
          </cell>
        </row>
        <row r="268">
          <cell r="F268">
            <v>0</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v>1380.8571428571431</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3500</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821</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821</v>
          </cell>
        </row>
        <row r="273">
          <cell r="F273">
            <v>3580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3580</v>
          </cell>
        </row>
        <row r="274">
          <cell r="F274">
            <v>193</v>
          </cell>
          <cell r="P274">
            <v>0</v>
          </cell>
          <cell r="S274">
            <v>0</v>
          </cell>
          <cell r="X274">
            <v>0</v>
          </cell>
          <cell r="AC274">
            <v>0</v>
          </cell>
          <cell r="AF274">
            <v>0</v>
          </cell>
          <cell r="AG274">
            <v>0</v>
          </cell>
          <cell r="AH274">
            <v>0</v>
          </cell>
          <cell r="AI274">
            <v>1640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I275">
            <v>952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I276">
            <v>1370</v>
          </cell>
          <cell r="AK276">
            <v>16370.473333333333</v>
          </cell>
        </row>
        <row r="277">
          <cell r="F277">
            <v>587</v>
          </cell>
          <cell r="G277">
            <v>162</v>
          </cell>
          <cell r="H277">
            <v>425</v>
          </cell>
          <cell r="P277">
            <v>953.25</v>
          </cell>
          <cell r="Q277">
            <v>0</v>
          </cell>
          <cell r="R277">
            <v>0</v>
          </cell>
          <cell r="S277">
            <v>1921.8199999999997</v>
          </cell>
          <cell r="T277">
            <v>697.23998181818172</v>
          </cell>
          <cell r="U277">
            <v>725.94365454545448</v>
          </cell>
          <cell r="V277">
            <v>0</v>
          </cell>
          <cell r="W277">
            <v>0</v>
          </cell>
          <cell r="X277">
            <v>639.95000000000005</v>
          </cell>
          <cell r="Y277">
            <v>204</v>
          </cell>
          <cell r="Z277">
            <v>177.58636363636367</v>
          </cell>
          <cell r="AA277">
            <v>0</v>
          </cell>
          <cell r="AB277">
            <v>9</v>
          </cell>
          <cell r="AC277">
            <v>535.86</v>
          </cell>
          <cell r="AD277">
            <v>144</v>
          </cell>
          <cell r="AE277">
            <v>210.95090909090914</v>
          </cell>
          <cell r="AF277">
            <v>1759.96</v>
          </cell>
          <cell r="AG277">
            <v>1759.909090909091</v>
          </cell>
          <cell r="AH277">
            <v>5.0909090909044608E-2</v>
          </cell>
          <cell r="AI277">
            <v>710</v>
          </cell>
          <cell r="AK277">
            <v>6760.8399999999992</v>
          </cell>
        </row>
        <row r="278">
          <cell r="F278">
            <v>0</v>
          </cell>
          <cell r="G278">
            <v>158</v>
          </cell>
          <cell r="H278">
            <v>429</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I278">
            <v>1174.4000000000001</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I279">
            <v>4</v>
          </cell>
          <cell r="AK279">
            <v>4987</v>
          </cell>
        </row>
        <row r="280">
          <cell r="F280">
            <v>159</v>
          </cell>
          <cell r="P280">
            <v>260</v>
          </cell>
          <cell r="Q280">
            <v>0</v>
          </cell>
          <cell r="R280">
            <v>0</v>
          </cell>
          <cell r="S280">
            <v>650</v>
          </cell>
          <cell r="T280">
            <v>0</v>
          </cell>
          <cell r="U280">
            <v>0</v>
          </cell>
          <cell r="V280">
            <v>0</v>
          </cell>
          <cell r="W280">
            <v>0</v>
          </cell>
          <cell r="X280">
            <v>132</v>
          </cell>
          <cell r="Y280">
            <v>0</v>
          </cell>
          <cell r="Z280">
            <v>0</v>
          </cell>
          <cell r="AA280">
            <v>0</v>
          </cell>
          <cell r="AB280">
            <v>9</v>
          </cell>
          <cell r="AC280">
            <v>105</v>
          </cell>
          <cell r="AD280">
            <v>0</v>
          </cell>
          <cell r="AE280">
            <v>0</v>
          </cell>
          <cell r="AF280">
            <v>520</v>
          </cell>
          <cell r="AG280">
            <v>482</v>
          </cell>
          <cell r="AH280">
            <v>38</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480</v>
          </cell>
          <cell r="X282">
            <v>100</v>
          </cell>
          <cell r="AC282">
            <v>100</v>
          </cell>
          <cell r="AF282">
            <v>0</v>
          </cell>
          <cell r="AG282">
            <v>0</v>
          </cell>
          <cell r="AH282">
            <v>0</v>
          </cell>
          <cell r="AI282">
            <v>250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J284">
            <v>0</v>
          </cell>
          <cell r="AK284">
            <v>3712.333333333333</v>
          </cell>
        </row>
        <row r="285">
          <cell r="F285">
            <v>0</v>
          </cell>
          <cell r="P285">
            <v>0</v>
          </cell>
          <cell r="Q285">
            <v>0</v>
          </cell>
          <cell r="R285">
            <v>0</v>
          </cell>
          <cell r="S285">
            <v>0</v>
          </cell>
          <cell r="T285">
            <v>0</v>
          </cell>
          <cell r="U285">
            <v>0</v>
          </cell>
          <cell r="V285">
            <v>0</v>
          </cell>
          <cell r="W285">
            <v>0</v>
          </cell>
          <cell r="X285">
            <v>20</v>
          </cell>
          <cell r="Y285">
            <v>0</v>
          </cell>
          <cell r="Z285">
            <v>0</v>
          </cell>
          <cell r="AA285">
            <v>0</v>
          </cell>
          <cell r="AB285">
            <v>0</v>
          </cell>
          <cell r="AC285">
            <v>0</v>
          </cell>
          <cell r="AD285">
            <v>0</v>
          </cell>
          <cell r="AE285">
            <v>0</v>
          </cell>
          <cell r="AF285">
            <v>0</v>
          </cell>
          <cell r="AG285">
            <v>0</v>
          </cell>
          <cell r="AH285">
            <v>0</v>
          </cell>
          <cell r="AI285">
            <v>14738.47387878788</v>
          </cell>
          <cell r="AK285">
            <v>20</v>
          </cell>
        </row>
        <row r="286">
          <cell r="F286">
            <v>5</v>
          </cell>
          <cell r="P286">
            <v>58.666666666666664</v>
          </cell>
          <cell r="S286">
            <v>2370</v>
          </cell>
          <cell r="X286">
            <v>0</v>
          </cell>
          <cell r="AC286">
            <v>0</v>
          </cell>
          <cell r="AF286">
            <v>900.66666666666663</v>
          </cell>
          <cell r="AG286">
            <v>270</v>
          </cell>
          <cell r="AH286">
            <v>630.66666666666663</v>
          </cell>
          <cell r="AI286">
            <v>5357.15</v>
          </cell>
          <cell r="AK286">
            <v>3334.333333333333</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358</v>
          </cell>
        </row>
        <row r="288">
          <cell r="F288">
            <v>0</v>
          </cell>
          <cell r="P288">
            <v>0</v>
          </cell>
          <cell r="S288">
            <v>250</v>
          </cell>
          <cell r="X288">
            <v>0</v>
          </cell>
          <cell r="AC288">
            <v>0</v>
          </cell>
          <cell r="AF288">
            <v>0</v>
          </cell>
          <cell r="AG288">
            <v>0</v>
          </cell>
          <cell r="AH288">
            <v>0</v>
          </cell>
          <cell r="AI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I289">
            <v>0</v>
          </cell>
          <cell r="AK289">
            <v>83800.038961038968</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18808.215151515153</v>
          </cell>
        </row>
        <row r="292">
          <cell r="F292">
            <v>1758</v>
          </cell>
          <cell r="P292">
            <v>3177</v>
          </cell>
          <cell r="Q292">
            <v>0</v>
          </cell>
          <cell r="R292">
            <v>0</v>
          </cell>
          <cell r="S292">
            <v>2737</v>
          </cell>
          <cell r="T292">
            <v>0</v>
          </cell>
          <cell r="U292">
            <v>0</v>
          </cell>
          <cell r="V292">
            <v>0</v>
          </cell>
          <cell r="W292">
            <v>0</v>
          </cell>
          <cell r="X292">
            <v>125</v>
          </cell>
          <cell r="Y292">
            <v>0</v>
          </cell>
          <cell r="Z292">
            <v>0</v>
          </cell>
          <cell r="AA292">
            <v>0</v>
          </cell>
          <cell r="AB292">
            <v>0</v>
          </cell>
          <cell r="AC292">
            <v>70</v>
          </cell>
          <cell r="AD292">
            <v>0</v>
          </cell>
          <cell r="AE292">
            <v>0</v>
          </cell>
          <cell r="AF292">
            <v>861</v>
          </cell>
          <cell r="AG292">
            <v>461</v>
          </cell>
          <cell r="AH292">
            <v>0</v>
          </cell>
          <cell r="AI292">
            <v>595.26666666666665</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I293">
            <v>4491.7666666666664</v>
          </cell>
          <cell r="AK293">
            <v>4839.181818181818</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K294">
            <v>0</v>
          </cell>
        </row>
        <row r="295">
          <cell r="F295">
            <v>0</v>
          </cell>
          <cell r="P295">
            <v>0</v>
          </cell>
          <cell r="S295">
            <v>0</v>
          </cell>
          <cell r="X295">
            <v>0</v>
          </cell>
          <cell r="AC295">
            <v>0</v>
          </cell>
          <cell r="AF295">
            <v>0</v>
          </cell>
          <cell r="AG295">
            <v>0</v>
          </cell>
          <cell r="AH295">
            <v>0</v>
          </cell>
          <cell r="AI295">
            <v>12</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I296" t="e">
            <v>#REF!</v>
          </cell>
          <cell r="AK296">
            <v>5229.0333333333338</v>
          </cell>
        </row>
        <row r="297">
          <cell r="F297">
            <v>2</v>
          </cell>
          <cell r="P297">
            <v>0</v>
          </cell>
          <cell r="Q297">
            <v>0</v>
          </cell>
          <cell r="R297">
            <v>0</v>
          </cell>
          <cell r="S297">
            <v>219</v>
          </cell>
          <cell r="T297">
            <v>0</v>
          </cell>
          <cell r="U297">
            <v>0</v>
          </cell>
          <cell r="V297">
            <v>0</v>
          </cell>
          <cell r="W297">
            <v>0</v>
          </cell>
          <cell r="X297">
            <v>93.666666666666629</v>
          </cell>
          <cell r="Y297">
            <v>0</v>
          </cell>
          <cell r="Z297">
            <v>0</v>
          </cell>
          <cell r="AA297">
            <v>0</v>
          </cell>
          <cell r="AB297">
            <v>0</v>
          </cell>
          <cell r="AC297">
            <v>93</v>
          </cell>
          <cell r="AD297">
            <v>0</v>
          </cell>
          <cell r="AE297">
            <v>0</v>
          </cell>
          <cell r="AF297">
            <v>0</v>
          </cell>
          <cell r="AG297">
            <v>0</v>
          </cell>
          <cell r="AH297">
            <v>0</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G299">
            <v>0</v>
          </cell>
          <cell r="H299">
            <v>0</v>
          </cell>
          <cell r="P299">
            <v>105.66666666666667</v>
          </cell>
          <cell r="Q299">
            <v>0</v>
          </cell>
          <cell r="R299">
            <v>0</v>
          </cell>
          <cell r="S299">
            <v>242.66666666666666</v>
          </cell>
          <cell r="T299">
            <v>-611.67619393939378</v>
          </cell>
          <cell r="U299">
            <v>-622.76501818181805</v>
          </cell>
          <cell r="V299">
            <v>0</v>
          </cell>
          <cell r="W299">
            <v>0</v>
          </cell>
          <cell r="X299">
            <v>88.666666666666671</v>
          </cell>
          <cell r="Y299">
            <v>-790</v>
          </cell>
          <cell r="Z299">
            <v>-326.08636363636373</v>
          </cell>
          <cell r="AA299">
            <v>0</v>
          </cell>
          <cell r="AB299">
            <v>0</v>
          </cell>
          <cell r="AC299">
            <v>69.333333333333343</v>
          </cell>
          <cell r="AF299">
            <v>250.33333333333331</v>
          </cell>
          <cell r="AG299">
            <v>183.4</v>
          </cell>
          <cell r="AH299">
            <v>66.933333333333309</v>
          </cell>
          <cell r="AI299" t="e">
            <v>#REF!</v>
          </cell>
          <cell r="AK299">
            <v>3585.6666666666665</v>
          </cell>
        </row>
        <row r="300">
          <cell r="F300">
            <v>3058</v>
          </cell>
          <cell r="P300">
            <v>0</v>
          </cell>
          <cell r="S300">
            <v>172.46666666666664</v>
          </cell>
          <cell r="X300">
            <v>142.33666666666667</v>
          </cell>
          <cell r="AC300">
            <v>56.933333333333337</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-3</v>
          </cell>
          <cell r="AG301">
            <v>5</v>
          </cell>
          <cell r="AH301">
            <v>-8</v>
          </cell>
          <cell r="AI301">
            <v>0</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I302">
            <v>0</v>
          </cell>
          <cell r="AK302">
            <v>83800.038961038968</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0</v>
          </cell>
        </row>
        <row r="312">
          <cell r="P312">
            <v>0</v>
          </cell>
          <cell r="AK312">
            <v>0</v>
          </cell>
        </row>
        <row r="313">
          <cell r="P313">
            <v>0</v>
          </cell>
          <cell r="S313">
            <v>0</v>
          </cell>
          <cell r="AI313">
            <v>0</v>
          </cell>
          <cell r="AK313">
            <v>0</v>
          </cell>
        </row>
        <row r="314">
          <cell r="F314">
            <v>3480</v>
          </cell>
          <cell r="S314">
            <v>0</v>
          </cell>
          <cell r="AK314">
            <v>3480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1910</v>
          </cell>
          <cell r="AM331">
            <v>1430</v>
          </cell>
        </row>
        <row r="332">
          <cell r="F332">
            <v>160</v>
          </cell>
          <cell r="P332">
            <v>319</v>
          </cell>
          <cell r="S332">
            <v>425</v>
          </cell>
          <cell r="X332">
            <v>175</v>
          </cell>
          <cell r="AC332">
            <v>147</v>
          </cell>
          <cell r="AF332">
            <v>480</v>
          </cell>
          <cell r="AG332">
            <v>418</v>
          </cell>
          <cell r="AH332">
            <v>62</v>
          </cell>
          <cell r="AI332">
            <v>538</v>
          </cell>
          <cell r="AJ332">
            <v>36</v>
          </cell>
          <cell r="AK332">
            <v>6362.1571428571433</v>
          </cell>
          <cell r="AM332">
            <v>6362.1571428571433</v>
          </cell>
        </row>
        <row r="333">
          <cell r="AI333" t="e">
            <v>#REF!</v>
          </cell>
          <cell r="AJ333">
            <v>36</v>
          </cell>
          <cell r="AK333">
            <v>660.3</v>
          </cell>
          <cell r="AM333">
            <v>660.3</v>
          </cell>
        </row>
        <row r="334">
          <cell r="AI334">
            <v>0</v>
          </cell>
          <cell r="AJ334">
            <v>36</v>
          </cell>
          <cell r="AK334">
            <v>-3</v>
          </cell>
          <cell r="AM334">
            <v>0</v>
          </cell>
        </row>
        <row r="335">
          <cell r="AI335">
            <v>5357.15</v>
          </cell>
          <cell r="AJ335">
            <v>36</v>
          </cell>
          <cell r="AK335">
            <v>1380.8571428571431</v>
          </cell>
          <cell r="AM335">
            <v>1380.8571428571431</v>
          </cell>
        </row>
        <row r="336">
          <cell r="AI336">
            <v>4025.8545454545456</v>
          </cell>
          <cell r="AK336">
            <v>3500</v>
          </cell>
          <cell r="AM336">
            <v>3500</v>
          </cell>
        </row>
        <row r="337">
          <cell r="AI337">
            <v>0</v>
          </cell>
          <cell r="AK337">
            <v>0</v>
          </cell>
          <cell r="AM337">
            <v>3500</v>
          </cell>
        </row>
        <row r="338">
          <cell r="AI338">
            <v>0</v>
          </cell>
          <cell r="AK338">
            <v>821</v>
          </cell>
          <cell r="AM338">
            <v>821</v>
          </cell>
        </row>
        <row r="339">
          <cell r="AI339">
            <v>0</v>
          </cell>
          <cell r="AK339">
            <v>3580</v>
          </cell>
          <cell r="AM339">
            <v>1200</v>
          </cell>
        </row>
        <row r="340">
          <cell r="AI340">
            <v>4672</v>
          </cell>
          <cell r="AK340">
            <v>0</v>
          </cell>
          <cell r="AM340">
            <v>0</v>
          </cell>
        </row>
        <row r="341">
          <cell r="AI341">
            <v>1640</v>
          </cell>
          <cell r="AK341">
            <v>8743</v>
          </cell>
          <cell r="AM341">
            <v>7882</v>
          </cell>
        </row>
        <row r="342">
          <cell r="AI342">
            <v>952</v>
          </cell>
          <cell r="AK342">
            <v>4839.181818181818</v>
          </cell>
          <cell r="AM342">
            <v>4100.090909090909</v>
          </cell>
        </row>
        <row r="343">
          <cell r="AI343">
            <v>1370</v>
          </cell>
          <cell r="AK343">
            <v>0</v>
          </cell>
          <cell r="AM343">
            <v>0</v>
          </cell>
        </row>
        <row r="344">
          <cell r="AI344">
            <v>710</v>
          </cell>
          <cell r="AK344">
            <v>0</v>
          </cell>
          <cell r="AM344">
            <v>0</v>
          </cell>
        </row>
        <row r="345">
          <cell r="AI345">
            <v>0</v>
          </cell>
          <cell r="AK345">
            <v>0</v>
          </cell>
          <cell r="AM345">
            <v>0</v>
          </cell>
        </row>
        <row r="346">
          <cell r="AI346">
            <v>4</v>
          </cell>
          <cell r="AK346">
            <v>4987</v>
          </cell>
          <cell r="AM346">
            <v>4385</v>
          </cell>
        </row>
        <row r="347">
          <cell r="AI347">
            <v>814.4</v>
          </cell>
          <cell r="AK347">
            <v>1860</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cell r="AM349">
            <v>1041</v>
          </cell>
        </row>
        <row r="350">
          <cell r="F350">
            <v>33</v>
          </cell>
          <cell r="P350">
            <v>0</v>
          </cell>
          <cell r="S350">
            <v>0</v>
          </cell>
          <cell r="X350">
            <v>0</v>
          </cell>
          <cell r="AC350">
            <v>0</v>
          </cell>
          <cell r="AF350">
            <v>0</v>
          </cell>
          <cell r="AG350">
            <v>0</v>
          </cell>
          <cell r="AH350">
            <v>0</v>
          </cell>
          <cell r="AI350">
            <v>389</v>
          </cell>
          <cell r="AK350">
            <v>984</v>
          </cell>
        </row>
        <row r="351">
          <cell r="AI351">
            <v>295</v>
          </cell>
          <cell r="AK351">
            <v>0</v>
          </cell>
          <cell r="AM351">
            <v>0</v>
          </cell>
        </row>
        <row r="352">
          <cell r="AI352">
            <v>0</v>
          </cell>
          <cell r="AK352">
            <v>20</v>
          </cell>
          <cell r="AM352">
            <v>20</v>
          </cell>
        </row>
        <row r="353">
          <cell r="AI353">
            <v>0</v>
          </cell>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v>283.18181818181824</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F357">
            <v>0</v>
          </cell>
          <cell r="P357">
            <v>0</v>
          </cell>
          <cell r="S357">
            <v>0</v>
          </cell>
          <cell r="X357">
            <v>0</v>
          </cell>
          <cell r="AC357">
            <v>0</v>
          </cell>
          <cell r="AF357">
            <v>0</v>
          </cell>
          <cell r="AG357">
            <v>0</v>
          </cell>
          <cell r="AH357">
            <v>0</v>
          </cell>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0</v>
          </cell>
          <cell r="AM358">
            <v>0</v>
          </cell>
        </row>
        <row r="359">
          <cell r="AK359">
            <v>0</v>
          </cell>
          <cell r="AM359">
            <v>0</v>
          </cell>
        </row>
        <row r="360">
          <cell r="AJ360">
            <v>-2491</v>
          </cell>
          <cell r="AK360">
            <v>5229.0333333333338</v>
          </cell>
          <cell r="AM360" t="e">
            <v>#REF!</v>
          </cell>
        </row>
        <row r="361">
          <cell r="AJ361">
            <v>-2491</v>
          </cell>
          <cell r="AK361">
            <v>441.66666666666663</v>
          </cell>
          <cell r="AM361" t="e">
            <v>#REF!</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АППАРАТ</v>
          </cell>
          <cell r="G386">
            <v>0</v>
          </cell>
          <cell r="P386" t="str">
            <v>ККМ</v>
          </cell>
          <cell r="X386" t="str">
            <v>ТЕЦ5</v>
          </cell>
          <cell r="Y386">
            <v>104</v>
          </cell>
          <cell r="AC386" t="str">
            <v>ТЕЦ6</v>
          </cell>
          <cell r="AD386">
            <v>147</v>
          </cell>
          <cell r="AI386">
            <v>428</v>
          </cell>
          <cell r="AJ386">
            <v>251.66666666666669</v>
          </cell>
          <cell r="AK386" t="str">
            <v>АК "КЕ"</v>
          </cell>
          <cell r="AL386" t="str">
            <v>Е/Е</v>
          </cell>
        </row>
        <row r="387">
          <cell r="F387" t="str">
            <v>ПЛАН</v>
          </cell>
          <cell r="G387">
            <v>0</v>
          </cell>
          <cell r="P387" t="str">
            <v>ПЛАН</v>
          </cell>
          <cell r="X387" t="str">
            <v>ПЛАН</v>
          </cell>
          <cell r="Y387">
            <v>0</v>
          </cell>
          <cell r="AC387" t="str">
            <v>ПЛАН</v>
          </cell>
          <cell r="AD387">
            <v>13</v>
          </cell>
          <cell r="AI387">
            <v>33.666666666666671</v>
          </cell>
          <cell r="AJ387">
            <v>18</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I388">
            <v>26</v>
          </cell>
          <cell r="AJ388">
            <v>18</v>
          </cell>
          <cell r="AK388">
            <v>735.30000000000018</v>
          </cell>
          <cell r="AL388">
            <v>469.33333333333337</v>
          </cell>
          <cell r="AM388">
            <v>312.33333333333331</v>
          </cell>
        </row>
        <row r="389">
          <cell r="F389">
            <v>29</v>
          </cell>
          <cell r="G389">
            <v>10</v>
          </cell>
          <cell r="H389">
            <v>51</v>
          </cell>
          <cell r="P389">
            <v>0</v>
          </cell>
          <cell r="S389">
            <v>14.333333333333332</v>
          </cell>
          <cell r="X389">
            <v>0</v>
          </cell>
          <cell r="Y389">
            <v>0</v>
          </cell>
          <cell r="Z389">
            <v>76</v>
          </cell>
          <cell r="AC389">
            <v>3.6666666666666665</v>
          </cell>
          <cell r="AD389">
            <v>1</v>
          </cell>
          <cell r="AE389">
            <v>147</v>
          </cell>
          <cell r="AI389">
            <v>120.63333333333333</v>
          </cell>
          <cell r="AJ389">
            <v>73</v>
          </cell>
          <cell r="AK389">
            <v>46</v>
          </cell>
          <cell r="AL389">
            <v>14</v>
          </cell>
          <cell r="AM389">
            <v>303.33333333333326</v>
          </cell>
        </row>
        <row r="390">
          <cell r="F390">
            <v>0</v>
          </cell>
          <cell r="G390">
            <v>0</v>
          </cell>
          <cell r="P390">
            <v>0.66666666666666663</v>
          </cell>
          <cell r="X390">
            <v>146.66666666666666</v>
          </cell>
          <cell r="Y390">
            <v>78</v>
          </cell>
          <cell r="AC390">
            <v>280.66666666666669</v>
          </cell>
          <cell r="AD390">
            <v>113</v>
          </cell>
          <cell r="AI390">
            <v>8.6666666666666661</v>
          </cell>
          <cell r="AJ390">
            <v>0</v>
          </cell>
          <cell r="AK390">
            <v>428</v>
          </cell>
          <cell r="AL390">
            <v>191.66666666666669</v>
          </cell>
        </row>
        <row r="391">
          <cell r="F391">
            <v>0</v>
          </cell>
          <cell r="G391">
            <v>0</v>
          </cell>
          <cell r="P391">
            <v>2</v>
          </cell>
          <cell r="X391">
            <v>0</v>
          </cell>
          <cell r="Y391">
            <v>0</v>
          </cell>
          <cell r="AC391">
            <v>25</v>
          </cell>
          <cell r="AD391">
            <v>10</v>
          </cell>
          <cell r="AI391">
            <v>22</v>
          </cell>
          <cell r="AJ391">
            <v>15.333333333333332</v>
          </cell>
          <cell r="AK391">
            <v>33.666666666666671</v>
          </cell>
          <cell r="AL391">
            <v>15</v>
          </cell>
        </row>
        <row r="392">
          <cell r="F392">
            <v>0</v>
          </cell>
          <cell r="G392">
            <v>0</v>
          </cell>
          <cell r="P392">
            <v>0</v>
          </cell>
          <cell r="X392">
            <v>25.333333333333332</v>
          </cell>
          <cell r="Y392">
            <v>14</v>
          </cell>
          <cell r="AC392">
            <v>0.66666666666666663</v>
          </cell>
          <cell r="AD392">
            <v>0</v>
          </cell>
          <cell r="AI392">
            <v>5.333333333333333</v>
          </cell>
          <cell r="AJ392">
            <v>3</v>
          </cell>
          <cell r="AK392">
            <v>26</v>
          </cell>
          <cell r="AL392">
            <v>14</v>
          </cell>
        </row>
        <row r="393">
          <cell r="F393">
            <v>120.63333333333333</v>
          </cell>
          <cell r="G393">
            <v>41</v>
          </cell>
          <cell r="P393">
            <v>0</v>
          </cell>
          <cell r="X393">
            <v>0</v>
          </cell>
          <cell r="Y393">
            <v>0</v>
          </cell>
          <cell r="AC393">
            <v>0</v>
          </cell>
          <cell r="AD393">
            <v>0</v>
          </cell>
          <cell r="AI393">
            <v>4.6666666666666661</v>
          </cell>
          <cell r="AJ393">
            <v>4.333333333333333</v>
          </cell>
          <cell r="AK393">
            <v>120.63333333333333</v>
          </cell>
          <cell r="AL393">
            <v>43</v>
          </cell>
        </row>
        <row r="394">
          <cell r="F394">
            <v>8.6666666666666661</v>
          </cell>
          <cell r="G394">
            <v>3</v>
          </cell>
          <cell r="P394">
            <v>0</v>
          </cell>
          <cell r="X394">
            <v>0</v>
          </cell>
          <cell r="Y394">
            <v>0</v>
          </cell>
          <cell r="AC394">
            <v>0</v>
          </cell>
          <cell r="AD394">
            <v>0</v>
          </cell>
          <cell r="AI394">
            <v>26</v>
          </cell>
          <cell r="AJ394">
            <v>16</v>
          </cell>
          <cell r="AK394">
            <v>8.6666666666666661</v>
          </cell>
          <cell r="AL394">
            <v>0</v>
          </cell>
        </row>
        <row r="395">
          <cell r="F395">
            <v>0</v>
          </cell>
          <cell r="G395">
            <v>0</v>
          </cell>
          <cell r="P395">
            <v>5.333333333333333</v>
          </cell>
          <cell r="X395">
            <v>0</v>
          </cell>
          <cell r="Y395">
            <v>0</v>
          </cell>
          <cell r="AC395">
            <v>0</v>
          </cell>
          <cell r="AD395">
            <v>0</v>
          </cell>
          <cell r="AI395">
            <v>0</v>
          </cell>
          <cell r="AK395">
            <v>22</v>
          </cell>
          <cell r="AL395">
            <v>15.333333333333332</v>
          </cell>
        </row>
        <row r="396">
          <cell r="F396">
            <v>5.333333333333333</v>
          </cell>
          <cell r="G396">
            <v>2</v>
          </cell>
          <cell r="P396">
            <v>0</v>
          </cell>
          <cell r="X396">
            <v>0</v>
          </cell>
          <cell r="Y396">
            <v>0</v>
          </cell>
          <cell r="AC396">
            <v>0</v>
          </cell>
          <cell r="AD396">
            <v>0</v>
          </cell>
          <cell r="AI396">
            <v>587.33333333333337</v>
          </cell>
          <cell r="AJ396">
            <v>414.5</v>
          </cell>
          <cell r="AK396">
            <v>5.333333333333333</v>
          </cell>
          <cell r="AL396">
            <v>2</v>
          </cell>
        </row>
        <row r="397">
          <cell r="F397">
            <v>0.33333333333333331</v>
          </cell>
          <cell r="G397">
            <v>0</v>
          </cell>
          <cell r="P397">
            <v>4.333333333333333</v>
          </cell>
          <cell r="X397">
            <v>0</v>
          </cell>
          <cell r="Y397">
            <v>0</v>
          </cell>
          <cell r="AC397">
            <v>0</v>
          </cell>
          <cell r="AD397">
            <v>0</v>
          </cell>
          <cell r="AI397">
            <v>0</v>
          </cell>
          <cell r="AJ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cell r="AL399">
            <v>12</v>
          </cell>
        </row>
        <row r="400">
          <cell r="F400">
            <v>1.1666666666666667</v>
          </cell>
          <cell r="G400">
            <v>0</v>
          </cell>
          <cell r="P400">
            <v>20.5</v>
          </cell>
          <cell r="X400">
            <v>522.33333333333337</v>
          </cell>
          <cell r="Y400">
            <v>279</v>
          </cell>
          <cell r="AC400">
            <v>43</v>
          </cell>
          <cell r="AD400">
            <v>17</v>
          </cell>
          <cell r="AI400">
            <v>91</v>
          </cell>
          <cell r="AJ400">
            <v>68.833333333333343</v>
          </cell>
          <cell r="AK400">
            <v>587.33333333333337</v>
          </cell>
          <cell r="AL400">
            <v>316.5</v>
          </cell>
          <cell r="AM400">
            <v>316.83333333333331</v>
          </cell>
        </row>
        <row r="401">
          <cell r="F401">
            <v>0</v>
          </cell>
          <cell r="G401">
            <v>0</v>
          </cell>
          <cell r="P401">
            <v>0</v>
          </cell>
          <cell r="X401">
            <v>0</v>
          </cell>
          <cell r="Y401">
            <v>0</v>
          </cell>
          <cell r="AC401">
            <v>0</v>
          </cell>
          <cell r="AD401">
            <v>0</v>
          </cell>
          <cell r="AI401">
            <v>4.666666666666667</v>
          </cell>
          <cell r="AJ401">
            <v>0</v>
          </cell>
          <cell r="AK401">
            <v>0</v>
          </cell>
          <cell r="AL401">
            <v>0</v>
          </cell>
          <cell r="AM401">
            <v>257.83333333333331</v>
          </cell>
        </row>
        <row r="402">
          <cell r="F402">
            <v>0</v>
          </cell>
          <cell r="G402">
            <v>0</v>
          </cell>
          <cell r="P402">
            <v>0</v>
          </cell>
          <cell r="X402">
            <v>480.66666666666669</v>
          </cell>
          <cell r="Y402">
            <v>257</v>
          </cell>
          <cell r="AC402">
            <v>11</v>
          </cell>
          <cell r="AD402">
            <v>4</v>
          </cell>
          <cell r="AI402">
            <v>0</v>
          </cell>
          <cell r="AK402">
            <v>491.66666666666669</v>
          </cell>
          <cell r="AL402">
            <v>261</v>
          </cell>
        </row>
        <row r="403">
          <cell r="F403">
            <v>0</v>
          </cell>
          <cell r="G403">
            <v>0</v>
          </cell>
          <cell r="P403">
            <v>0</v>
          </cell>
          <cell r="X403">
            <v>0</v>
          </cell>
          <cell r="Y403">
            <v>0</v>
          </cell>
          <cell r="AC403">
            <v>0</v>
          </cell>
          <cell r="AD403">
            <v>0</v>
          </cell>
          <cell r="AI403">
            <v>49</v>
          </cell>
          <cell r="AJ403">
            <v>45</v>
          </cell>
          <cell r="AK403">
            <v>0</v>
          </cell>
          <cell r="AL403">
            <v>0</v>
          </cell>
        </row>
        <row r="404">
          <cell r="F404">
            <v>1.1666666666666667</v>
          </cell>
          <cell r="G404">
            <v>0</v>
          </cell>
          <cell r="P404">
            <v>15.833333333333334</v>
          </cell>
          <cell r="X404">
            <v>41.666666666666664</v>
          </cell>
          <cell r="Y404">
            <v>22</v>
          </cell>
          <cell r="AC404">
            <v>32</v>
          </cell>
          <cell r="AD404">
            <v>13</v>
          </cell>
          <cell r="AI404">
            <v>6</v>
          </cell>
          <cell r="AJ404">
            <v>5.3333333333333339</v>
          </cell>
          <cell r="AK404">
            <v>91</v>
          </cell>
          <cell r="AL404">
            <v>55.833333333333336</v>
          </cell>
        </row>
        <row r="405">
          <cell r="F405">
            <v>0</v>
          </cell>
          <cell r="G405">
            <v>0</v>
          </cell>
          <cell r="P405">
            <v>4.666666666666667</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cell r="AL406">
            <v>0</v>
          </cell>
        </row>
        <row r="407">
          <cell r="F407">
            <v>10</v>
          </cell>
          <cell r="G407">
            <v>3</v>
          </cell>
          <cell r="H407">
            <v>122</v>
          </cell>
          <cell r="P407">
            <v>39</v>
          </cell>
          <cell r="S407">
            <v>50.166666666666671</v>
          </cell>
          <cell r="X407">
            <v>0</v>
          </cell>
          <cell r="Y407">
            <v>0</v>
          </cell>
          <cell r="AC407">
            <v>0</v>
          </cell>
          <cell r="AD407">
            <v>0</v>
          </cell>
          <cell r="AI407">
            <v>1965.0000000000002</v>
          </cell>
          <cell r="AJ407">
            <v>471.16666666666663</v>
          </cell>
          <cell r="AK407">
            <v>49</v>
          </cell>
          <cell r="AL407">
            <v>42</v>
          </cell>
          <cell r="AM407">
            <v>43</v>
          </cell>
        </row>
        <row r="408">
          <cell r="F408">
            <v>2.6666666666666665</v>
          </cell>
          <cell r="G408">
            <v>1</v>
          </cell>
          <cell r="P408">
            <v>3.3333333333333335</v>
          </cell>
          <cell r="X408">
            <v>0</v>
          </cell>
          <cell r="Y408">
            <v>0</v>
          </cell>
          <cell r="AC408">
            <v>0</v>
          </cell>
          <cell r="AD408">
            <v>0</v>
          </cell>
          <cell r="AI408">
            <v>1350</v>
          </cell>
          <cell r="AJ408">
            <v>0</v>
          </cell>
          <cell r="AK408">
            <v>6</v>
          </cell>
          <cell r="AL408">
            <v>4.3333333333333339</v>
          </cell>
          <cell r="AM408">
            <v>42</v>
          </cell>
        </row>
        <row r="409">
          <cell r="F409">
            <v>7.333333333333333</v>
          </cell>
          <cell r="G409">
            <v>3</v>
          </cell>
          <cell r="P409">
            <v>35.666666666666664</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cell r="AL410">
            <v>37.666666666666664</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I411">
            <v>12.333333333333334</v>
          </cell>
          <cell r="AJ411">
            <v>12.333333333333334</v>
          </cell>
          <cell r="AK411">
            <v>1965.0000000000002</v>
          </cell>
          <cell r="AL411">
            <v>412.16666666666663</v>
          </cell>
          <cell r="AM411">
            <v>412.16666666666663</v>
          </cell>
        </row>
        <row r="412">
          <cell r="F412">
            <v>0</v>
          </cell>
          <cell r="G412">
            <v>0</v>
          </cell>
          <cell r="H412">
            <v>64</v>
          </cell>
          <cell r="P412">
            <v>0</v>
          </cell>
          <cell r="S412">
            <v>50.166666666666671</v>
          </cell>
          <cell r="X412">
            <v>0</v>
          </cell>
          <cell r="Y412">
            <v>0</v>
          </cell>
          <cell r="AC412">
            <v>0</v>
          </cell>
          <cell r="AD412">
            <v>0</v>
          </cell>
          <cell r="AI412">
            <v>0</v>
          </cell>
          <cell r="AJ412">
            <v>0</v>
          </cell>
          <cell r="AK412">
            <v>1350</v>
          </cell>
          <cell r="AL412">
            <v>0</v>
          </cell>
          <cell r="AM412">
            <v>400.16666666666663</v>
          </cell>
        </row>
        <row r="413">
          <cell r="F413">
            <v>0</v>
          </cell>
          <cell r="G413">
            <v>0</v>
          </cell>
          <cell r="P413">
            <v>0</v>
          </cell>
          <cell r="X413">
            <v>0</v>
          </cell>
          <cell r="Y413">
            <v>0</v>
          </cell>
          <cell r="AC413">
            <v>0</v>
          </cell>
          <cell r="AD413">
            <v>0</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12.333333333333334</v>
          </cell>
          <cell r="X415">
            <v>0</v>
          </cell>
          <cell r="Y415">
            <v>0</v>
          </cell>
          <cell r="AC415">
            <v>0</v>
          </cell>
          <cell r="AD415">
            <v>0</v>
          </cell>
          <cell r="AI415">
            <v>0</v>
          </cell>
          <cell r="AJ415">
            <v>0</v>
          </cell>
          <cell r="AK415">
            <v>12.333333333333334</v>
          </cell>
          <cell r="AL415">
            <v>12.333333333333334</v>
          </cell>
        </row>
        <row r="416">
          <cell r="F416">
            <v>0</v>
          </cell>
          <cell r="G416">
            <v>0</v>
          </cell>
          <cell r="P416">
            <v>0</v>
          </cell>
          <cell r="X416">
            <v>0</v>
          </cell>
          <cell r="Y416">
            <v>0</v>
          </cell>
          <cell r="AC416">
            <v>0</v>
          </cell>
          <cell r="AD416">
            <v>0</v>
          </cell>
          <cell r="AI416">
            <v>28.5</v>
          </cell>
          <cell r="AJ416">
            <v>26.5</v>
          </cell>
          <cell r="AK416">
            <v>0</v>
          </cell>
          <cell r="AL416">
            <v>0</v>
          </cell>
        </row>
        <row r="417">
          <cell r="F417">
            <v>1.6666666666666667</v>
          </cell>
          <cell r="G417">
            <v>1</v>
          </cell>
          <cell r="P417">
            <v>5</v>
          </cell>
          <cell r="X417">
            <v>3</v>
          </cell>
          <cell r="Y417">
            <v>2</v>
          </cell>
          <cell r="AC417">
            <v>3</v>
          </cell>
          <cell r="AD417">
            <v>1</v>
          </cell>
          <cell r="AI417">
            <v>69</v>
          </cell>
          <cell r="AJ417">
            <v>52.333333333333336</v>
          </cell>
          <cell r="AK417">
            <v>57.666666666666664</v>
          </cell>
          <cell r="AL417">
            <v>49</v>
          </cell>
        </row>
        <row r="418">
          <cell r="F418">
            <v>0</v>
          </cell>
          <cell r="G418">
            <v>0</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0</v>
          </cell>
          <cell r="Y419">
            <v>0</v>
          </cell>
          <cell r="AC419">
            <v>0</v>
          </cell>
          <cell r="AD419">
            <v>0</v>
          </cell>
          <cell r="AI419">
            <v>17.666666666666668</v>
          </cell>
          <cell r="AJ419">
            <v>11</v>
          </cell>
          <cell r="AK419">
            <v>0</v>
          </cell>
          <cell r="AL419">
            <v>0</v>
          </cell>
        </row>
        <row r="420">
          <cell r="F420">
            <v>0</v>
          </cell>
          <cell r="G420">
            <v>0</v>
          </cell>
          <cell r="P420">
            <v>18.5</v>
          </cell>
          <cell r="X420">
            <v>4.5</v>
          </cell>
          <cell r="Y420">
            <v>2</v>
          </cell>
          <cell r="AC420">
            <v>1.3333333333333333</v>
          </cell>
          <cell r="AD420">
            <v>1</v>
          </cell>
          <cell r="AI420">
            <v>6</v>
          </cell>
          <cell r="AJ420">
            <v>4</v>
          </cell>
          <cell r="AK420">
            <v>28.5</v>
          </cell>
          <cell r="AL420">
            <v>25.5</v>
          </cell>
        </row>
        <row r="421">
          <cell r="F421">
            <v>0</v>
          </cell>
          <cell r="G421">
            <v>0</v>
          </cell>
          <cell r="P421">
            <v>1.3333333333333333</v>
          </cell>
          <cell r="X421">
            <v>0</v>
          </cell>
          <cell r="Y421">
            <v>0</v>
          </cell>
          <cell r="AC421">
            <v>1.6666666666666667</v>
          </cell>
          <cell r="AD421">
            <v>1</v>
          </cell>
          <cell r="AI421">
            <v>9.3333333333333339</v>
          </cell>
          <cell r="AJ421">
            <v>5.333333333333333</v>
          </cell>
          <cell r="AK421">
            <v>69</v>
          </cell>
          <cell r="AL421">
            <v>52.333333333333336</v>
          </cell>
        </row>
        <row r="422">
          <cell r="F422">
            <v>177</v>
          </cell>
          <cell r="G422">
            <v>61</v>
          </cell>
          <cell r="P422">
            <v>0</v>
          </cell>
          <cell r="X422">
            <v>0</v>
          </cell>
          <cell r="Y422">
            <v>0</v>
          </cell>
          <cell r="AC422">
            <v>0</v>
          </cell>
          <cell r="AD422">
            <v>0</v>
          </cell>
          <cell r="AI422">
            <v>13.333333333333334</v>
          </cell>
          <cell r="AJ422">
            <v>9.3333333333333339</v>
          </cell>
          <cell r="AK422">
            <v>177</v>
          </cell>
          <cell r="AL422">
            <v>61</v>
          </cell>
        </row>
        <row r="423">
          <cell r="F423">
            <v>0</v>
          </cell>
          <cell r="G423">
            <v>0</v>
          </cell>
          <cell r="P423">
            <v>0</v>
          </cell>
          <cell r="X423">
            <v>10</v>
          </cell>
          <cell r="Y423">
            <v>5</v>
          </cell>
          <cell r="AC423">
            <v>7.666666666666667</v>
          </cell>
          <cell r="AD423">
            <v>3</v>
          </cell>
          <cell r="AI423">
            <v>0</v>
          </cell>
          <cell r="AJ423">
            <v>0</v>
          </cell>
          <cell r="AK423">
            <v>17.666666666666668</v>
          </cell>
          <cell r="AL423">
            <v>8</v>
          </cell>
        </row>
        <row r="424">
          <cell r="F424">
            <v>0.66666666666666663</v>
          </cell>
          <cell r="G424">
            <v>0</v>
          </cell>
          <cell r="P424">
            <v>2</v>
          </cell>
          <cell r="X424">
            <v>1.3333333333333333</v>
          </cell>
          <cell r="Y424">
            <v>1</v>
          </cell>
          <cell r="AC424">
            <v>1</v>
          </cell>
          <cell r="AD424">
            <v>0</v>
          </cell>
          <cell r="AI424">
            <v>0</v>
          </cell>
          <cell r="AJ424">
            <v>0</v>
          </cell>
          <cell r="AK424">
            <v>6</v>
          </cell>
          <cell r="AL424">
            <v>3</v>
          </cell>
        </row>
        <row r="425">
          <cell r="F425">
            <v>2.6666666666666665</v>
          </cell>
          <cell r="G425">
            <v>1</v>
          </cell>
          <cell r="P425">
            <v>0.33333333333333331</v>
          </cell>
          <cell r="X425">
            <v>1</v>
          </cell>
          <cell r="Y425">
            <v>1</v>
          </cell>
          <cell r="AC425">
            <v>0.66666666666666663</v>
          </cell>
          <cell r="AD425">
            <v>0</v>
          </cell>
          <cell r="AI425">
            <v>12</v>
          </cell>
          <cell r="AJ425">
            <v>8</v>
          </cell>
          <cell r="AK425">
            <v>9.3333333333333339</v>
          </cell>
          <cell r="AL425">
            <v>4.3333333333333339</v>
          </cell>
        </row>
        <row r="426">
          <cell r="F426">
            <v>0</v>
          </cell>
          <cell r="G426">
            <v>0</v>
          </cell>
          <cell r="P426">
            <v>2.3333333333333335</v>
          </cell>
          <cell r="X426">
            <v>6</v>
          </cell>
          <cell r="Y426">
            <v>3</v>
          </cell>
          <cell r="AC426">
            <v>5</v>
          </cell>
          <cell r="AD426">
            <v>2</v>
          </cell>
          <cell r="AI426">
            <v>0</v>
          </cell>
          <cell r="AJ426">
            <v>0</v>
          </cell>
          <cell r="AK426">
            <v>13.333333333333334</v>
          </cell>
          <cell r="AL426">
            <v>7.3333333333333339</v>
          </cell>
        </row>
        <row r="427">
          <cell r="F427">
            <v>0</v>
          </cell>
          <cell r="G427">
            <v>0</v>
          </cell>
          <cell r="P427">
            <v>0</v>
          </cell>
          <cell r="X427">
            <v>0</v>
          </cell>
          <cell r="Y427">
            <v>0</v>
          </cell>
          <cell r="AC427">
            <v>0</v>
          </cell>
          <cell r="AD427">
            <v>0</v>
          </cell>
          <cell r="AI427">
            <v>4.333333333333333</v>
          </cell>
          <cell r="AJ427">
            <v>1.6666666666666665</v>
          </cell>
          <cell r="AK427">
            <v>0</v>
          </cell>
          <cell r="AL427">
            <v>0</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9.6666666666666661</v>
          </cell>
          <cell r="G429">
            <v>3</v>
          </cell>
          <cell r="P429">
            <v>1</v>
          </cell>
          <cell r="X429">
            <v>0</v>
          </cell>
          <cell r="Y429">
            <v>0</v>
          </cell>
          <cell r="AC429">
            <v>0</v>
          </cell>
          <cell r="AD429">
            <v>0</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I431">
            <v>0</v>
          </cell>
          <cell r="AJ431">
            <v>53</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I432">
            <v>1</v>
          </cell>
          <cell r="AJ432">
            <v>1</v>
          </cell>
          <cell r="AK432">
            <v>3.6666666666666665</v>
          </cell>
          <cell r="AL432">
            <v>1.6666666666666665</v>
          </cell>
        </row>
        <row r="433">
          <cell r="F433">
            <v>6.666666666666667</v>
          </cell>
          <cell r="G433">
            <v>2</v>
          </cell>
          <cell r="P433">
            <v>4.666666666666667</v>
          </cell>
          <cell r="X433">
            <v>3</v>
          </cell>
          <cell r="Y433">
            <v>2</v>
          </cell>
          <cell r="AC433">
            <v>2</v>
          </cell>
          <cell r="AD433">
            <v>1</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0</v>
          </cell>
          <cell r="G435">
            <v>0</v>
          </cell>
          <cell r="P435">
            <v>0</v>
          </cell>
          <cell r="X435">
            <v>0</v>
          </cell>
          <cell r="Y435">
            <v>0</v>
          </cell>
          <cell r="AC435">
            <v>0</v>
          </cell>
          <cell r="AD435">
            <v>0</v>
          </cell>
          <cell r="AI435">
            <v>15.666666666666666</v>
          </cell>
          <cell r="AJ435">
            <v>10</v>
          </cell>
          <cell r="AK435">
            <v>0</v>
          </cell>
          <cell r="AL435">
            <v>53</v>
          </cell>
        </row>
        <row r="436">
          <cell r="F436">
            <v>1</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0</v>
          </cell>
          <cell r="Y437">
            <v>0</v>
          </cell>
          <cell r="AC437">
            <v>0</v>
          </cell>
          <cell r="AD437">
            <v>0</v>
          </cell>
          <cell r="AI437">
            <v>3.3333333333333335</v>
          </cell>
          <cell r="AJ437">
            <v>2</v>
          </cell>
          <cell r="AK437">
            <v>0</v>
          </cell>
          <cell r="AL437">
            <v>0</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2.6666666666666665</v>
          </cell>
          <cell r="G439">
            <v>1</v>
          </cell>
          <cell r="P439">
            <v>1</v>
          </cell>
          <cell r="X439">
            <v>4</v>
          </cell>
          <cell r="Y439">
            <v>2</v>
          </cell>
          <cell r="AC439">
            <v>2</v>
          </cell>
          <cell r="AD439">
            <v>1</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3.3333333333333335</v>
          </cell>
          <cell r="Y441">
            <v>2</v>
          </cell>
          <cell r="AC441">
            <v>0</v>
          </cell>
          <cell r="AD441">
            <v>0</v>
          </cell>
          <cell r="AI441">
            <v>0</v>
          </cell>
          <cell r="AJ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2</v>
          </cell>
        </row>
        <row r="450">
          <cell r="G450">
            <v>0</v>
          </cell>
          <cell r="P450">
            <v>0</v>
          </cell>
          <cell r="X450">
            <v>0</v>
          </cell>
          <cell r="Y450">
            <v>0</v>
          </cell>
          <cell r="AC450">
            <v>0</v>
          </cell>
          <cell r="AD450">
            <v>0</v>
          </cell>
          <cell r="AK450">
            <v>0</v>
          </cell>
          <cell r="AL450">
            <v>0</v>
          </cell>
        </row>
        <row r="451">
          <cell r="P451">
            <v>0</v>
          </cell>
          <cell r="X451">
            <v>0</v>
          </cell>
          <cell r="Y451">
            <v>0</v>
          </cell>
          <cell r="AC451">
            <v>0</v>
          </cell>
          <cell r="AD451">
            <v>0</v>
          </cell>
          <cell r="AK451">
            <v>0</v>
          </cell>
          <cell r="AL451">
            <v>0</v>
          </cell>
        </row>
      </sheetData>
      <sheetData sheetId="20" refreshError="1">
        <row r="1">
          <cell r="AE1" t="str">
            <v>'9 міс.'!</v>
          </cell>
        </row>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1">
          <cell r="P31" t="str">
            <v>+</v>
          </cell>
          <cell r="S31" t="str">
            <v>-</v>
          </cell>
          <cell r="AF31" t="str">
            <v>+</v>
          </cell>
        </row>
        <row r="32">
          <cell r="Q32" t="str">
            <v>КТМ</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AJ37">
            <v>395</v>
          </cell>
          <cell r="AL37">
            <v>0</v>
          </cell>
        </row>
        <row r="38">
          <cell r="AJ38">
            <v>336</v>
          </cell>
        </row>
        <row r="39">
          <cell r="AJ39">
            <v>0</v>
          </cell>
          <cell r="AL39">
            <v>0</v>
          </cell>
        </row>
        <row r="40">
          <cell r="AL40">
            <v>0</v>
          </cell>
        </row>
        <row r="41">
          <cell r="AJ41">
            <v>0</v>
          </cell>
          <cell r="AL41">
            <v>395.6</v>
          </cell>
        </row>
        <row r="42">
          <cell r="P42">
            <v>0</v>
          </cell>
          <cell r="AJ42">
            <v>0</v>
          </cell>
          <cell r="AL42">
            <v>395.6</v>
          </cell>
        </row>
        <row r="43">
          <cell r="AJ43">
            <v>395.6</v>
          </cell>
          <cell r="AM43">
            <v>1580</v>
          </cell>
        </row>
        <row r="44">
          <cell r="P44">
            <v>0</v>
          </cell>
          <cell r="AJ44">
            <v>395.6</v>
          </cell>
          <cell r="AM44">
            <v>0</v>
          </cell>
        </row>
        <row r="45">
          <cell r="AK45">
            <v>1580</v>
          </cell>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cell r="AK46">
            <v>0</v>
          </cell>
        </row>
        <row r="47">
          <cell r="F47">
            <v>0.8</v>
          </cell>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F51">
            <v>712</v>
          </cell>
          <cell r="G51">
            <v>0</v>
          </cell>
          <cell r="H51">
            <v>433</v>
          </cell>
          <cell r="P51">
            <v>0</v>
          </cell>
          <cell r="S51">
            <v>760.26666666666688</v>
          </cell>
          <cell r="T51">
            <v>380.13333333333344</v>
          </cell>
          <cell r="U51">
            <v>380.13333333333344</v>
          </cell>
          <cell r="X51">
            <v>5</v>
          </cell>
          <cell r="Y51">
            <v>2</v>
          </cell>
          <cell r="Z51">
            <v>3</v>
          </cell>
          <cell r="AC51">
            <v>0</v>
          </cell>
          <cell r="AD51">
            <v>0</v>
          </cell>
          <cell r="AE51">
            <v>0</v>
          </cell>
          <cell r="AF51">
            <v>398.13333333333344</v>
          </cell>
          <cell r="AG51">
            <v>300</v>
          </cell>
          <cell r="AH51">
            <v>0</v>
          </cell>
          <cell r="AI51">
            <v>2554.3026666666669</v>
          </cell>
          <cell r="AJ51">
            <v>931.23599999999999</v>
          </cell>
          <cell r="AK51">
            <v>5</v>
          </cell>
          <cell r="AL51">
            <v>2</v>
          </cell>
          <cell r="AM51">
            <v>3</v>
          </cell>
          <cell r="AN51">
            <v>3</v>
          </cell>
          <cell r="AO51">
            <v>738.23599999999999</v>
          </cell>
          <cell r="AP51">
            <v>1257.0666666666671</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I52">
            <v>1279</v>
          </cell>
          <cell r="AJ52">
            <v>511</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I53">
            <v>4</v>
          </cell>
          <cell r="AJ53">
            <v>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P54">
            <v>4</v>
          </cell>
          <cell r="S54">
            <v>13.666666666666666</v>
          </cell>
          <cell r="T54">
            <v>13.666666666666666</v>
          </cell>
          <cell r="U54">
            <v>0</v>
          </cell>
          <cell r="X54">
            <v>400</v>
          </cell>
          <cell r="Y54">
            <v>166</v>
          </cell>
          <cell r="Z54">
            <v>234</v>
          </cell>
          <cell r="AC54">
            <v>13.333333333333334</v>
          </cell>
          <cell r="AD54">
            <v>6</v>
          </cell>
          <cell r="AE54">
            <v>7.3333333333333339</v>
          </cell>
          <cell r="AF54">
            <v>0.3</v>
          </cell>
          <cell r="AG54">
            <v>15</v>
          </cell>
          <cell r="AH54">
            <v>0.3</v>
          </cell>
          <cell r="AI54">
            <v>752</v>
          </cell>
          <cell r="AJ54">
            <v>362</v>
          </cell>
          <cell r="AK54">
            <v>427</v>
          </cell>
          <cell r="AL54">
            <v>172</v>
          </cell>
          <cell r="AM54">
            <v>255</v>
          </cell>
          <cell r="AN54">
            <v>255</v>
          </cell>
          <cell r="AO54">
            <v>172</v>
          </cell>
          <cell r="AP54">
            <v>246</v>
          </cell>
          <cell r="AQ54">
            <v>0</v>
          </cell>
          <cell r="AR54">
            <v>9</v>
          </cell>
        </row>
        <row r="55">
          <cell r="F55">
            <v>0</v>
          </cell>
          <cell r="G55">
            <v>0</v>
          </cell>
          <cell r="H55">
            <v>0</v>
          </cell>
          <cell r="P55">
            <v>40.800000000000004</v>
          </cell>
          <cell r="S55">
            <v>19500</v>
          </cell>
          <cell r="T55">
            <v>19500</v>
          </cell>
          <cell r="U55">
            <v>0</v>
          </cell>
          <cell r="X55">
            <v>24969</v>
          </cell>
          <cell r="Y55">
            <v>11255</v>
          </cell>
          <cell r="Z55">
            <v>13714</v>
          </cell>
          <cell r="AC55">
            <v>24028</v>
          </cell>
          <cell r="AD55">
            <v>11813</v>
          </cell>
          <cell r="AE55">
            <v>12215</v>
          </cell>
          <cell r="AF55">
            <v>157.33333333333334</v>
          </cell>
          <cell r="AG55">
            <v>108</v>
          </cell>
          <cell r="AH55">
            <v>0</v>
          </cell>
          <cell r="AI55">
            <v>1268.4000000000001</v>
          </cell>
          <cell r="AJ55">
            <v>635.79999999999995</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I56">
            <v>735.80000000000007</v>
          </cell>
          <cell r="AJ56">
            <v>509</v>
          </cell>
          <cell r="AK56">
            <v>68497</v>
          </cell>
          <cell r="AL56">
            <v>23068</v>
          </cell>
          <cell r="AM56">
            <v>45429</v>
          </cell>
          <cell r="AN56">
            <v>45429</v>
          </cell>
          <cell r="AO56">
            <v>23068</v>
          </cell>
          <cell r="AP56">
            <v>45429</v>
          </cell>
          <cell r="AQ56">
            <v>0</v>
          </cell>
          <cell r="AR56">
            <v>0</v>
          </cell>
        </row>
        <row r="57">
          <cell r="F57">
            <v>0</v>
          </cell>
          <cell r="G57">
            <v>0</v>
          </cell>
          <cell r="H57">
            <v>0</v>
          </cell>
          <cell r="S57">
            <v>1598</v>
          </cell>
          <cell r="T57">
            <v>0</v>
          </cell>
          <cell r="U57">
            <v>0</v>
          </cell>
          <cell r="X57">
            <v>13610</v>
          </cell>
          <cell r="Y57">
            <v>9645</v>
          </cell>
          <cell r="Z57">
            <v>3965</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I58">
            <v>26797</v>
          </cell>
          <cell r="AJ58">
            <v>15717</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I59">
            <v>0</v>
          </cell>
          <cell r="AJ59">
            <v>0</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I60">
            <v>498.4</v>
          </cell>
          <cell r="AJ60">
            <v>11.200000000000001</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I61">
            <v>3532.6742727272731</v>
          </cell>
          <cell r="AJ61">
            <v>1273.3200000000002</v>
          </cell>
          <cell r="AK61">
            <v>1162</v>
          </cell>
          <cell r="AL61">
            <v>354</v>
          </cell>
          <cell r="AM61">
            <v>808</v>
          </cell>
          <cell r="AN61">
            <v>807</v>
          </cell>
          <cell r="AO61">
            <v>0</v>
          </cell>
          <cell r="AP61">
            <v>0</v>
          </cell>
          <cell r="AQ61">
            <v>0</v>
          </cell>
          <cell r="AR61">
            <v>0</v>
          </cell>
        </row>
        <row r="62">
          <cell r="F62">
            <v>0</v>
          </cell>
          <cell r="G62">
            <v>0</v>
          </cell>
          <cell r="H62">
            <v>13</v>
          </cell>
          <cell r="P62">
            <v>0</v>
          </cell>
          <cell r="S62">
            <v>49</v>
          </cell>
          <cell r="T62">
            <v>24</v>
          </cell>
          <cell r="U62">
            <v>25</v>
          </cell>
          <cell r="X62">
            <v>0</v>
          </cell>
          <cell r="Y62">
            <v>11</v>
          </cell>
          <cell r="Z62">
            <v>5</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I63">
            <v>1131</v>
          </cell>
          <cell r="AJ63">
            <v>407</v>
          </cell>
          <cell r="AK63">
            <v>3046</v>
          </cell>
          <cell r="AL63">
            <v>982</v>
          </cell>
          <cell r="AM63">
            <v>2064</v>
          </cell>
          <cell r="AN63">
            <v>2064</v>
          </cell>
          <cell r="AO63">
            <v>464</v>
          </cell>
          <cell r="AP63">
            <v>940</v>
          </cell>
          <cell r="AQ63">
            <v>518</v>
          </cell>
          <cell r="AR63">
            <v>1124</v>
          </cell>
        </row>
        <row r="64">
          <cell r="F64">
            <v>0</v>
          </cell>
          <cell r="G64">
            <v>0</v>
          </cell>
          <cell r="P64">
            <v>0</v>
          </cell>
          <cell r="T64">
            <v>16</v>
          </cell>
          <cell r="U64">
            <v>84</v>
          </cell>
          <cell r="X64">
            <v>0</v>
          </cell>
          <cell r="AH64">
            <v>0</v>
          </cell>
          <cell r="AI64">
            <v>0</v>
          </cell>
          <cell r="AJ64">
            <v>0</v>
          </cell>
          <cell r="AK64">
            <v>0</v>
          </cell>
          <cell r="AL64">
            <v>0</v>
          </cell>
          <cell r="AN64">
            <v>0</v>
          </cell>
          <cell r="AO64">
            <v>46</v>
          </cell>
          <cell r="AP64">
            <v>94</v>
          </cell>
          <cell r="AQ64">
            <v>52</v>
          </cell>
          <cell r="AR64">
            <v>112</v>
          </cell>
        </row>
        <row r="65">
          <cell r="F65">
            <v>0</v>
          </cell>
          <cell r="G65">
            <v>0</v>
          </cell>
          <cell r="H65">
            <v>0</v>
          </cell>
          <cell r="P65">
            <v>923</v>
          </cell>
          <cell r="S65">
            <v>3416</v>
          </cell>
          <cell r="T65">
            <v>162.88</v>
          </cell>
          <cell r="U65">
            <v>855.12</v>
          </cell>
          <cell r="X65">
            <v>506</v>
          </cell>
          <cell r="Y65">
            <v>404</v>
          </cell>
          <cell r="Z65">
            <v>166</v>
          </cell>
          <cell r="AC65">
            <v>415</v>
          </cell>
          <cell r="AD65">
            <v>336</v>
          </cell>
          <cell r="AE65">
            <v>305</v>
          </cell>
          <cell r="AF65">
            <v>454</v>
          </cell>
          <cell r="AG65">
            <v>454</v>
          </cell>
          <cell r="AH65">
            <v>0</v>
          </cell>
          <cell r="AI65">
            <v>3313</v>
          </cell>
          <cell r="AJ65">
            <v>1298</v>
          </cell>
          <cell r="AK65">
            <v>5737</v>
          </cell>
          <cell r="AL65">
            <v>946</v>
          </cell>
          <cell r="AM65">
            <v>4791</v>
          </cell>
          <cell r="AN65">
            <v>3870</v>
          </cell>
          <cell r="AO65">
            <v>558</v>
          </cell>
          <cell r="AP65">
            <v>939</v>
          </cell>
        </row>
        <row r="66">
          <cell r="F66">
            <v>0</v>
          </cell>
          <cell r="G66">
            <v>0</v>
          </cell>
          <cell r="P66">
            <v>0</v>
          </cell>
          <cell r="S66">
            <v>0</v>
          </cell>
          <cell r="T66">
            <v>16</v>
          </cell>
          <cell r="U66">
            <v>86</v>
          </cell>
          <cell r="X66">
            <v>0</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I67">
            <v>6650</v>
          </cell>
          <cell r="AJ67">
            <v>0</v>
          </cell>
          <cell r="AK67">
            <v>-2779</v>
          </cell>
          <cell r="AL67">
            <v>4951</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I68">
            <v>0</v>
          </cell>
          <cell r="AJ68">
            <v>0</v>
          </cell>
          <cell r="AK68">
            <v>3973.8</v>
          </cell>
          <cell r="AL68">
            <v>1340</v>
          </cell>
          <cell r="AM68">
            <v>2633.8</v>
          </cell>
          <cell r="AN68">
            <v>2633.8</v>
          </cell>
          <cell r="AO68">
            <v>532</v>
          </cell>
          <cell r="AP68">
            <v>1167</v>
          </cell>
          <cell r="AQ68">
            <v>808</v>
          </cell>
          <cell r="AR68">
            <v>1466.8000000000002</v>
          </cell>
        </row>
        <row r="69">
          <cell r="F69">
            <v>0</v>
          </cell>
          <cell r="G69">
            <v>0</v>
          </cell>
          <cell r="H69">
            <v>0</v>
          </cell>
          <cell r="P69">
            <v>50</v>
          </cell>
          <cell r="S69">
            <v>312.72727272727275</v>
          </cell>
          <cell r="T69">
            <v>146.88</v>
          </cell>
          <cell r="U69">
            <v>769.12</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I69">
            <v>-3332</v>
          </cell>
          <cell r="AK69">
            <v>796.18181818181813</v>
          </cell>
          <cell r="AL69">
            <v>188</v>
          </cell>
          <cell r="AM69">
            <v>608.18181818181813</v>
          </cell>
          <cell r="AN69">
            <v>608.18181818181824</v>
          </cell>
          <cell r="AO69">
            <v>502</v>
          </cell>
          <cell r="AP69">
            <v>1078</v>
          </cell>
        </row>
        <row r="70">
          <cell r="F70">
            <v>0</v>
          </cell>
          <cell r="G70">
            <v>0</v>
          </cell>
          <cell r="H70">
            <v>0</v>
          </cell>
          <cell r="P70">
            <v>3</v>
          </cell>
          <cell r="S70">
            <v>17</v>
          </cell>
          <cell r="T70">
            <v>479.6</v>
          </cell>
          <cell r="U70">
            <v>1438.8000000000002</v>
          </cell>
          <cell r="X70">
            <v>10</v>
          </cell>
          <cell r="Y70">
            <v>4</v>
          </cell>
          <cell r="Z70">
            <v>6</v>
          </cell>
          <cell r="AC70">
            <v>8</v>
          </cell>
          <cell r="AD70">
            <v>4</v>
          </cell>
          <cell r="AE70">
            <v>4</v>
          </cell>
          <cell r="AF70">
            <v>6</v>
          </cell>
          <cell r="AG70">
            <v>6</v>
          </cell>
          <cell r="AH70">
            <v>0</v>
          </cell>
          <cell r="AI70">
            <v>6117.4</v>
          </cell>
          <cell r="AJ70">
            <v>1964.4</v>
          </cell>
          <cell r="AK70">
            <v>44</v>
          </cell>
          <cell r="AL70">
            <v>11</v>
          </cell>
          <cell r="AM70">
            <v>33</v>
          </cell>
          <cell r="AN70">
            <v>33</v>
          </cell>
          <cell r="AO70">
            <v>998.40000000000009</v>
          </cell>
          <cell r="AP70">
            <v>2941</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I71">
            <v>1063.2727272727273</v>
          </cell>
          <cell r="AJ71">
            <v>248</v>
          </cell>
          <cell r="AK71">
            <v>255</v>
          </cell>
          <cell r="AL71">
            <v>61</v>
          </cell>
          <cell r="AM71">
            <v>194</v>
          </cell>
          <cell r="AN71">
            <v>194</v>
          </cell>
        </row>
        <row r="72">
          <cell r="F72">
            <v>0</v>
          </cell>
          <cell r="G72">
            <v>0</v>
          </cell>
          <cell r="H72">
            <v>0</v>
          </cell>
          <cell r="P72">
            <v>83</v>
          </cell>
          <cell r="S72">
            <v>27</v>
          </cell>
          <cell r="X72">
            <v>0</v>
          </cell>
          <cell r="Y72">
            <v>6</v>
          </cell>
          <cell r="Z72">
            <v>3</v>
          </cell>
          <cell r="AC72">
            <v>0</v>
          </cell>
          <cell r="AD72">
            <v>3</v>
          </cell>
          <cell r="AE72">
            <v>3</v>
          </cell>
          <cell r="AF72">
            <v>0</v>
          </cell>
          <cell r="AG72">
            <v>0</v>
          </cell>
          <cell r="AH72">
            <v>0</v>
          </cell>
          <cell r="AI72">
            <v>58</v>
          </cell>
          <cell r="AJ72">
            <v>13</v>
          </cell>
          <cell r="AK72">
            <v>83</v>
          </cell>
          <cell r="AL72">
            <v>83</v>
          </cell>
          <cell r="AM72">
            <v>0</v>
          </cell>
          <cell r="AN72">
            <v>0</v>
          </cell>
        </row>
        <row r="73">
          <cell r="F73">
            <v>0</v>
          </cell>
          <cell r="G73">
            <v>0</v>
          </cell>
          <cell r="H73">
            <v>0</v>
          </cell>
          <cell r="P73">
            <v>21</v>
          </cell>
          <cell r="S73">
            <v>1558</v>
          </cell>
          <cell r="X73">
            <v>1785</v>
          </cell>
          <cell r="Y73">
            <v>742</v>
          </cell>
          <cell r="Z73">
            <v>1043</v>
          </cell>
          <cell r="AC73">
            <v>633</v>
          </cell>
          <cell r="AD73">
            <v>289</v>
          </cell>
          <cell r="AE73">
            <v>344</v>
          </cell>
          <cell r="AF73">
            <v>530</v>
          </cell>
          <cell r="AG73">
            <v>530</v>
          </cell>
          <cell r="AH73">
            <v>0</v>
          </cell>
          <cell r="AI73">
            <v>340</v>
          </cell>
          <cell r="AJ73">
            <v>79</v>
          </cell>
          <cell r="AK73">
            <v>4506</v>
          </cell>
          <cell r="AL73">
            <v>1031</v>
          </cell>
          <cell r="AM73">
            <v>3475</v>
          </cell>
          <cell r="AN73">
            <v>3475</v>
          </cell>
        </row>
        <row r="74">
          <cell r="F74">
            <v>0</v>
          </cell>
          <cell r="G74">
            <v>0</v>
          </cell>
          <cell r="P74">
            <v>63</v>
          </cell>
          <cell r="S74">
            <v>0</v>
          </cell>
          <cell r="X74">
            <v>0</v>
          </cell>
          <cell r="Z74">
            <v>0</v>
          </cell>
          <cell r="AC74">
            <v>0</v>
          </cell>
          <cell r="AD74">
            <v>0</v>
          </cell>
          <cell r="AE74">
            <v>0</v>
          </cell>
          <cell r="AF74">
            <v>0</v>
          </cell>
          <cell r="AG74">
            <v>0</v>
          </cell>
          <cell r="AH74">
            <v>0</v>
          </cell>
          <cell r="AI74">
            <v>63</v>
          </cell>
          <cell r="AJ74">
            <v>63</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I75">
            <v>870.40000000000009</v>
          </cell>
          <cell r="AJ75">
            <v>870.40000000000009</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P76">
            <v>935</v>
          </cell>
          <cell r="S76">
            <v>4732.8</v>
          </cell>
          <cell r="T76">
            <v>0</v>
          </cell>
          <cell r="U76">
            <v>0</v>
          </cell>
          <cell r="X76">
            <v>80</v>
          </cell>
          <cell r="Y76">
            <v>0</v>
          </cell>
          <cell r="Z76">
            <v>0</v>
          </cell>
          <cell r="AC76">
            <v>85</v>
          </cell>
          <cell r="AD76">
            <v>45</v>
          </cell>
          <cell r="AE76">
            <v>0</v>
          </cell>
          <cell r="AH76">
            <v>0</v>
          </cell>
          <cell r="AI76">
            <v>5832.8</v>
          </cell>
          <cell r="AJ76">
            <v>980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I77">
            <v>5147.7666666666664</v>
          </cell>
          <cell r="AJ77">
            <v>2074.1999999999998</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I78" t="e">
            <v>#REF!</v>
          </cell>
          <cell r="AJ78">
            <v>115</v>
          </cell>
          <cell r="AK78">
            <v>2600.9333333333329</v>
          </cell>
          <cell r="AL78">
            <v>996.66666666666663</v>
          </cell>
          <cell r="AM78">
            <v>1604.2666666666664</v>
          </cell>
          <cell r="AN78">
            <v>1604.2666666666667</v>
          </cell>
          <cell r="AO78">
            <v>115</v>
          </cell>
          <cell r="AP78" t="e">
            <v>#REF!</v>
          </cell>
          <cell r="AR78">
            <v>1604.2666666666664</v>
          </cell>
        </row>
        <row r="79">
          <cell r="F79">
            <v>3690.5</v>
          </cell>
          <cell r="G79">
            <v>0</v>
          </cell>
          <cell r="H79">
            <v>0</v>
          </cell>
          <cell r="P79">
            <v>0</v>
          </cell>
          <cell r="S79">
            <v>0</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364</v>
          </cell>
          <cell r="AL79">
            <v>164</v>
          </cell>
          <cell r="AM79">
            <v>200</v>
          </cell>
          <cell r="AN79">
            <v>200</v>
          </cell>
          <cell r="AO79">
            <v>1828.2</v>
          </cell>
          <cell r="AP79">
            <v>2735.5666666666666</v>
          </cell>
          <cell r="AR79">
            <v>200</v>
          </cell>
        </row>
        <row r="80">
          <cell r="F80">
            <v>316</v>
          </cell>
          <cell r="G80">
            <v>85</v>
          </cell>
          <cell r="H80">
            <v>231</v>
          </cell>
          <cell r="P80">
            <v>10.333333333333334</v>
          </cell>
          <cell r="S80">
            <v>30.666666666666671</v>
          </cell>
          <cell r="T80">
            <v>80.431999999999974</v>
          </cell>
          <cell r="U80">
            <v>41.434666666666658</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I80">
            <v>1201.8666666666668</v>
          </cell>
          <cell r="AJ80">
            <v>525.20000000000005</v>
          </cell>
          <cell r="AK80">
            <v>475.66666666666663</v>
          </cell>
          <cell r="AL80">
            <v>121.33333333333333</v>
          </cell>
          <cell r="AM80">
            <v>354.33333333333331</v>
          </cell>
          <cell r="AN80">
            <v>354.33333333333331</v>
          </cell>
          <cell r="AP80">
            <v>676.66666666666674</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I81">
            <v>389</v>
          </cell>
          <cell r="AJ81">
            <v>156</v>
          </cell>
          <cell r="AK81">
            <v>1171.8033333333335</v>
          </cell>
          <cell r="AL81">
            <v>354.66666666666669</v>
          </cell>
          <cell r="AM81">
            <v>817.13666666666677</v>
          </cell>
          <cell r="AN81">
            <v>817.13666666666666</v>
          </cell>
          <cell r="AP81">
            <v>233</v>
          </cell>
        </row>
        <row r="82">
          <cell r="F82">
            <v>239</v>
          </cell>
          <cell r="G82">
            <v>0</v>
          </cell>
          <cell r="H82">
            <v>0</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10</v>
          </cell>
          <cell r="X83">
            <v>0</v>
          </cell>
          <cell r="Y83">
            <v>14</v>
          </cell>
          <cell r="Z83">
            <v>5.2000000000000028</v>
          </cell>
          <cell r="AC83">
            <v>2</v>
          </cell>
          <cell r="AD83">
            <v>42</v>
          </cell>
          <cell r="AE83">
            <v>39</v>
          </cell>
          <cell r="AF83">
            <v>43</v>
          </cell>
          <cell r="AG83">
            <v>43</v>
          </cell>
          <cell r="AH83">
            <v>0</v>
          </cell>
          <cell r="AI83" t="e">
            <v>#REF!</v>
          </cell>
          <cell r="AJ83" t="e">
            <v>#REF!</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I84" t="e">
            <v>#REF!</v>
          </cell>
          <cell r="AJ84">
            <v>0</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S85">
            <v>0</v>
          </cell>
          <cell r="T85">
            <v>403.80543636363632</v>
          </cell>
          <cell r="U85">
            <v>420.28729090909087</v>
          </cell>
          <cell r="V85">
            <v>0</v>
          </cell>
          <cell r="W85">
            <v>0</v>
          </cell>
          <cell r="X85">
            <v>0</v>
          </cell>
          <cell r="Y85">
            <v>194</v>
          </cell>
          <cell r="Z85">
            <v>271.95000000000005</v>
          </cell>
          <cell r="AA85">
            <v>0</v>
          </cell>
          <cell r="AB85">
            <v>0</v>
          </cell>
          <cell r="AC85">
            <v>2.4000000000000004</v>
          </cell>
          <cell r="AD85">
            <v>178</v>
          </cell>
          <cell r="AE85">
            <v>210.86</v>
          </cell>
          <cell r="AF85">
            <v>44</v>
          </cell>
          <cell r="AG85">
            <v>44</v>
          </cell>
          <cell r="AH85">
            <v>62.950909090909136</v>
          </cell>
          <cell r="AI85" t="e">
            <v>#REF!</v>
          </cell>
          <cell r="AJ85">
            <v>10.600000000000001</v>
          </cell>
          <cell r="AK85">
            <v>4423.7890909090911</v>
          </cell>
          <cell r="AL85">
            <v>1294.25</v>
          </cell>
          <cell r="AM85">
            <v>3129.5390909090906</v>
          </cell>
          <cell r="AN85">
            <v>877.81000000000006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30225.916666666664</v>
          </cell>
          <cell r="AM86">
            <v>18714</v>
          </cell>
          <cell r="AN86">
            <v>0</v>
          </cell>
          <cell r="AO86">
            <v>5261.1559999999999</v>
          </cell>
          <cell r="AP86">
            <v>10831.787606060607</v>
          </cell>
        </row>
        <row r="87">
          <cell r="F87">
            <v>6264</v>
          </cell>
          <cell r="G87">
            <v>6264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J88">
            <v>24382.156000000006</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I89">
            <v>5607</v>
          </cell>
          <cell r="AJ89">
            <v>5607</v>
          </cell>
          <cell r="AK89">
            <v>0</v>
          </cell>
          <cell r="AL89">
            <v>0</v>
          </cell>
          <cell r="AM89">
            <v>0</v>
          </cell>
          <cell r="AN89">
            <v>0</v>
          </cell>
          <cell r="AO89">
            <v>0</v>
          </cell>
          <cell r="AP89">
            <v>0</v>
          </cell>
          <cell r="AQ89">
            <v>0</v>
          </cell>
          <cell r="AR89">
            <v>-1</v>
          </cell>
        </row>
        <row r="90">
          <cell r="F90">
            <v>1151</v>
          </cell>
          <cell r="G90">
            <v>570</v>
          </cell>
          <cell r="H90">
            <v>581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I92">
            <v>497</v>
          </cell>
          <cell r="AJ92">
            <v>389</v>
          </cell>
          <cell r="AK92">
            <v>-139</v>
          </cell>
          <cell r="AL92">
            <v>-51</v>
          </cell>
          <cell r="AM92">
            <v>-88</v>
          </cell>
          <cell r="AN92">
            <v>-88</v>
          </cell>
          <cell r="AO92">
            <v>0</v>
          </cell>
          <cell r="AP92">
            <v>-25</v>
          </cell>
          <cell r="AQ92">
            <v>-51</v>
          </cell>
          <cell r="AR92">
            <v>-63</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G97">
            <v>8221</v>
          </cell>
          <cell r="H97">
            <v>3572.1970000000001</v>
          </cell>
          <cell r="P97">
            <v>1736</v>
          </cell>
          <cell r="Q97">
            <v>0</v>
          </cell>
          <cell r="R97">
            <v>0</v>
          </cell>
          <cell r="S97">
            <v>3416</v>
          </cell>
          <cell r="T97">
            <v>3771.5508606060603</v>
          </cell>
          <cell r="U97">
            <v>3476.1570181818183</v>
          </cell>
          <cell r="V97">
            <v>0</v>
          </cell>
          <cell r="W97">
            <v>0</v>
          </cell>
          <cell r="X97">
            <v>506</v>
          </cell>
          <cell r="Y97">
            <v>11736</v>
          </cell>
          <cell r="Z97">
            <v>4826.4863636363634</v>
          </cell>
          <cell r="AA97">
            <v>0</v>
          </cell>
          <cell r="AB97">
            <v>0</v>
          </cell>
          <cell r="AC97">
            <v>415</v>
          </cell>
          <cell r="AD97">
            <v>25802.811515151516</v>
          </cell>
          <cell r="AE97">
            <v>6443.1963636363625</v>
          </cell>
          <cell r="AF97">
            <v>454</v>
          </cell>
          <cell r="AG97">
            <v>454</v>
          </cell>
          <cell r="AH97">
            <v>0</v>
          </cell>
          <cell r="AI97">
            <v>56708.943606060609</v>
          </cell>
          <cell r="AJ97">
            <v>0</v>
          </cell>
          <cell r="AK97">
            <v>6977</v>
          </cell>
          <cell r="AL97">
            <v>26314.787606060603</v>
          </cell>
          <cell r="AM97">
            <v>18714</v>
          </cell>
          <cell r="AN97">
            <v>14616</v>
          </cell>
          <cell r="AO97" t="e">
            <v>#REF!</v>
          </cell>
          <cell r="AP97" t="e">
            <v>#REF!</v>
          </cell>
        </row>
        <row r="98">
          <cell r="F98">
            <v>6186.1970000000001</v>
          </cell>
          <cell r="G98">
            <v>2614</v>
          </cell>
          <cell r="H98">
            <v>3572.1970000000001</v>
          </cell>
          <cell r="P98">
            <v>1010</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923</v>
          </cell>
          <cell r="S99">
            <v>3416</v>
          </cell>
          <cell r="X99">
            <v>506</v>
          </cell>
          <cell r="AC99">
            <v>415</v>
          </cell>
          <cell r="AF99">
            <v>454</v>
          </cell>
          <cell r="AG99">
            <v>454</v>
          </cell>
          <cell r="AH99">
            <v>0</v>
          </cell>
          <cell r="AI99" t="e">
            <v>#REF!</v>
          </cell>
          <cell r="AJ99" t="e">
            <v>#REF!</v>
          </cell>
          <cell r="AK99">
            <v>5737</v>
          </cell>
          <cell r="AL99">
            <v>109509.14393939395</v>
          </cell>
          <cell r="AM99">
            <v>46269.90741929959</v>
          </cell>
        </row>
        <row r="100">
          <cell r="F100">
            <v>0</v>
          </cell>
          <cell r="P100">
            <v>967</v>
          </cell>
          <cell r="S100">
            <v>106</v>
          </cell>
          <cell r="X100">
            <v>0</v>
          </cell>
          <cell r="AC100">
            <v>170</v>
          </cell>
          <cell r="AF100">
            <v>861</v>
          </cell>
          <cell r="AG100">
            <v>861</v>
          </cell>
          <cell r="AH100">
            <v>0</v>
          </cell>
          <cell r="AI100" t="e">
            <v>#REF!</v>
          </cell>
          <cell r="AJ100">
            <v>56708.943606060609</v>
          </cell>
          <cell r="AK100">
            <v>0</v>
          </cell>
          <cell r="AL100">
            <v>85097.370909090911</v>
          </cell>
          <cell r="AM100">
            <v>40210.957581756855</v>
          </cell>
        </row>
        <row r="101">
          <cell r="F101">
            <v>427</v>
          </cell>
          <cell r="P101">
            <v>813</v>
          </cell>
          <cell r="S101">
            <v>0</v>
          </cell>
          <cell r="X101">
            <v>0</v>
          </cell>
          <cell r="AC101">
            <v>0</v>
          </cell>
          <cell r="AF101">
            <v>0</v>
          </cell>
          <cell r="AG101">
            <v>0</v>
          </cell>
          <cell r="AH101">
            <v>0</v>
          </cell>
          <cell r="AI101" t="e">
            <v>#REF!</v>
          </cell>
          <cell r="AK101">
            <v>1240</v>
          </cell>
          <cell r="AL101">
            <v>116775.1297878788</v>
          </cell>
          <cell r="AM101">
            <v>43965.116024096387</v>
          </cell>
        </row>
        <row r="102">
          <cell r="F102">
            <v>93</v>
          </cell>
          <cell r="P102">
            <v>3077</v>
          </cell>
          <cell r="S102">
            <v>0</v>
          </cell>
          <cell r="X102">
            <v>0</v>
          </cell>
          <cell r="AC102">
            <v>0</v>
          </cell>
          <cell r="AF102">
            <v>0</v>
          </cell>
          <cell r="AG102">
            <v>0</v>
          </cell>
          <cell r="AH102">
            <v>0</v>
          </cell>
          <cell r="AI102" t="e">
            <v>#REF!</v>
          </cell>
          <cell r="AK102">
            <v>93</v>
          </cell>
        </row>
        <row r="103">
          <cell r="F103">
            <v>0</v>
          </cell>
          <cell r="P103">
            <v>1206</v>
          </cell>
          <cell r="S103">
            <v>0</v>
          </cell>
          <cell r="X103">
            <v>0</v>
          </cell>
          <cell r="AC103">
            <v>0</v>
          </cell>
          <cell r="AF103">
            <v>0</v>
          </cell>
          <cell r="AG103">
            <v>0</v>
          </cell>
          <cell r="AH103">
            <v>0</v>
          </cell>
          <cell r="AK103">
            <v>1291</v>
          </cell>
        </row>
        <row r="104">
          <cell r="F104">
            <v>0</v>
          </cell>
          <cell r="P104">
            <v>800</v>
          </cell>
          <cell r="S104">
            <v>0</v>
          </cell>
          <cell r="X104">
            <v>0</v>
          </cell>
          <cell r="AC104">
            <v>85</v>
          </cell>
        </row>
        <row r="105">
          <cell r="F105">
            <v>0</v>
          </cell>
          <cell r="S105">
            <v>0</v>
          </cell>
          <cell r="X105">
            <v>0</v>
          </cell>
          <cell r="AK105">
            <v>0</v>
          </cell>
        </row>
        <row r="106">
          <cell r="P106">
            <v>935</v>
          </cell>
          <cell r="S106">
            <v>2100</v>
          </cell>
          <cell r="X106">
            <v>80</v>
          </cell>
          <cell r="AC106">
            <v>85</v>
          </cell>
          <cell r="AK106">
            <v>0</v>
          </cell>
        </row>
        <row r="107">
          <cell r="F107">
            <v>0</v>
          </cell>
          <cell r="P107">
            <v>0</v>
          </cell>
          <cell r="S107">
            <v>0</v>
          </cell>
          <cell r="X107">
            <v>0</v>
          </cell>
          <cell r="AC107">
            <v>0</v>
          </cell>
          <cell r="AF107">
            <v>0</v>
          </cell>
          <cell r="AG107">
            <v>0</v>
          </cell>
          <cell r="AH107">
            <v>0</v>
          </cell>
          <cell r="AI107" t="e">
            <v>#REF!</v>
          </cell>
          <cell r="AK107">
            <v>0</v>
          </cell>
        </row>
        <row r="108">
          <cell r="F108">
            <v>0</v>
          </cell>
          <cell r="P108">
            <v>0</v>
          </cell>
          <cell r="S108">
            <v>0</v>
          </cell>
          <cell r="X108">
            <v>0</v>
          </cell>
          <cell r="AC108">
            <v>0</v>
          </cell>
          <cell r="AF108">
            <v>0</v>
          </cell>
          <cell r="AG108">
            <v>0</v>
          </cell>
          <cell r="AH108">
            <v>0</v>
          </cell>
          <cell r="AI108" t="e">
            <v>#REF!</v>
          </cell>
          <cell r="AK108">
            <v>0</v>
          </cell>
        </row>
        <row r="109">
          <cell r="F109">
            <v>0</v>
          </cell>
          <cell r="P109">
            <v>0</v>
          </cell>
          <cell r="S109">
            <v>0</v>
          </cell>
          <cell r="X109">
            <v>0</v>
          </cell>
          <cell r="AC109">
            <v>0</v>
          </cell>
          <cell r="AF109">
            <v>0</v>
          </cell>
          <cell r="AG109">
            <v>0</v>
          </cell>
          <cell r="AH109">
            <v>0</v>
          </cell>
          <cell r="AI109" t="e">
            <v>#REF!</v>
          </cell>
          <cell r="AK109">
            <v>0</v>
          </cell>
        </row>
        <row r="110">
          <cell r="F110">
            <v>0</v>
          </cell>
          <cell r="P110">
            <v>0</v>
          </cell>
          <cell r="S110">
            <v>0</v>
          </cell>
          <cell r="X110">
            <v>0</v>
          </cell>
          <cell r="AC110">
            <v>0</v>
          </cell>
          <cell r="AF110">
            <v>0</v>
          </cell>
          <cell r="AG110">
            <v>0</v>
          </cell>
          <cell r="AH110">
            <v>0</v>
          </cell>
          <cell r="AI110" t="e">
            <v>#REF!</v>
          </cell>
          <cell r="AK110">
            <v>0</v>
          </cell>
        </row>
        <row r="111">
          <cell r="F111">
            <v>0</v>
          </cell>
          <cell r="P111">
            <v>0</v>
          </cell>
          <cell r="S111">
            <v>0</v>
          </cell>
          <cell r="X111">
            <v>0</v>
          </cell>
          <cell r="AC111">
            <v>0</v>
          </cell>
          <cell r="AF111">
            <v>0</v>
          </cell>
          <cell r="AG111">
            <v>0</v>
          </cell>
          <cell r="AH111">
            <v>0</v>
          </cell>
          <cell r="AI111" t="e">
            <v>#REF!</v>
          </cell>
          <cell r="AK111">
            <v>0</v>
          </cell>
        </row>
        <row r="112">
          <cell r="F112">
            <v>0</v>
          </cell>
          <cell r="P112">
            <v>0</v>
          </cell>
          <cell r="S112">
            <v>0</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X114">
            <v>0</v>
          </cell>
          <cell r="AC114">
            <v>0</v>
          </cell>
          <cell r="AF114">
            <v>0</v>
          </cell>
          <cell r="AG114">
            <v>0</v>
          </cell>
          <cell r="AH114">
            <v>0</v>
          </cell>
          <cell r="AI114" t="e">
            <v>#REF!</v>
          </cell>
          <cell r="AK114">
            <v>0</v>
          </cell>
          <cell r="AM114">
            <v>0</v>
          </cell>
        </row>
        <row r="115">
          <cell r="F115">
            <v>0</v>
          </cell>
          <cell r="P115">
            <v>0</v>
          </cell>
          <cell r="S115">
            <v>0</v>
          </cell>
          <cell r="X115">
            <v>0</v>
          </cell>
          <cell r="AC115">
            <v>0</v>
          </cell>
          <cell r="AF115">
            <v>0</v>
          </cell>
          <cell r="AG115">
            <v>0</v>
          </cell>
          <cell r="AH115">
            <v>0</v>
          </cell>
          <cell r="AI115" t="e">
            <v>#REF!</v>
          </cell>
          <cell r="AK115">
            <v>0</v>
          </cell>
          <cell r="AM115">
            <v>0</v>
          </cell>
        </row>
        <row r="116">
          <cell r="F116">
            <v>0</v>
          </cell>
          <cell r="P116">
            <v>0</v>
          </cell>
          <cell r="S116">
            <v>0</v>
          </cell>
          <cell r="AC116">
            <v>0</v>
          </cell>
          <cell r="AG116">
            <v>0</v>
          </cell>
          <cell r="AH116">
            <v>0</v>
          </cell>
          <cell r="AI116" t="e">
            <v>#REF!</v>
          </cell>
          <cell r="AK116">
            <v>0</v>
          </cell>
          <cell r="AL116">
            <v>0</v>
          </cell>
          <cell r="AM116">
            <v>0</v>
          </cell>
        </row>
        <row r="117">
          <cell r="F117">
            <v>0</v>
          </cell>
          <cell r="P117">
            <v>0</v>
          </cell>
          <cell r="S117">
            <v>0</v>
          </cell>
          <cell r="AC117">
            <v>0</v>
          </cell>
          <cell r="AG117">
            <v>0</v>
          </cell>
          <cell r="AH117">
            <v>0</v>
          </cell>
          <cell r="AI117" t="e">
            <v>#REF!</v>
          </cell>
          <cell r="AK117">
            <v>0</v>
          </cell>
          <cell r="AL117">
            <v>0</v>
          </cell>
          <cell r="AM117">
            <v>0</v>
          </cell>
        </row>
        <row r="118">
          <cell r="F118">
            <v>0</v>
          </cell>
          <cell r="P118">
            <v>0</v>
          </cell>
          <cell r="S118">
            <v>0</v>
          </cell>
          <cell r="AC118">
            <v>0</v>
          </cell>
          <cell r="AF118">
            <v>0</v>
          </cell>
          <cell r="AG118">
            <v>0</v>
          </cell>
          <cell r="AH118">
            <v>0</v>
          </cell>
          <cell r="AI118" t="e">
            <v>#REF!</v>
          </cell>
          <cell r="AJ118">
            <v>0</v>
          </cell>
          <cell r="AK118">
            <v>0</v>
          </cell>
          <cell r="AL118">
            <v>0</v>
          </cell>
          <cell r="AM118">
            <v>0</v>
          </cell>
        </row>
        <row r="119">
          <cell r="F119">
            <v>0</v>
          </cell>
          <cell r="P119">
            <v>0</v>
          </cell>
          <cell r="S119">
            <v>0</v>
          </cell>
          <cell r="X119">
            <v>0</v>
          </cell>
          <cell r="AC119">
            <v>0</v>
          </cell>
          <cell r="AF119">
            <v>0</v>
          </cell>
          <cell r="AG119">
            <v>0</v>
          </cell>
          <cell r="AH119">
            <v>0</v>
          </cell>
          <cell r="AI119" t="e">
            <v>#REF!</v>
          </cell>
          <cell r="AK119">
            <v>0</v>
          </cell>
        </row>
        <row r="120">
          <cell r="F120">
            <v>100</v>
          </cell>
          <cell r="P120">
            <v>0</v>
          </cell>
          <cell r="S120">
            <v>0</v>
          </cell>
          <cell r="X120">
            <v>0</v>
          </cell>
          <cell r="AC120">
            <v>0</v>
          </cell>
          <cell r="AF120">
            <v>0</v>
          </cell>
          <cell r="AG120">
            <v>0</v>
          </cell>
          <cell r="AH120">
            <v>0</v>
          </cell>
          <cell r="AI120" t="e">
            <v>#REF!</v>
          </cell>
          <cell r="AK120">
            <v>100</v>
          </cell>
        </row>
        <row r="121">
          <cell r="F121">
            <v>100</v>
          </cell>
          <cell r="P121">
            <v>0</v>
          </cell>
          <cell r="S121">
            <v>0</v>
          </cell>
          <cell r="X121">
            <v>0</v>
          </cell>
          <cell r="AC121">
            <v>0</v>
          </cell>
          <cell r="AF121">
            <v>0</v>
          </cell>
          <cell r="AG121">
            <v>0</v>
          </cell>
          <cell r="AH121">
            <v>0</v>
          </cell>
          <cell r="AI121" t="e">
            <v>#REF!</v>
          </cell>
          <cell r="AK121">
            <v>0</v>
          </cell>
        </row>
        <row r="122">
          <cell r="F122">
            <v>4000</v>
          </cell>
          <cell r="S122">
            <v>0</v>
          </cell>
          <cell r="X122">
            <v>0</v>
          </cell>
          <cell r="AF122">
            <v>0</v>
          </cell>
          <cell r="AI122" t="e">
            <v>#REF!</v>
          </cell>
          <cell r="AK122">
            <v>4000</v>
          </cell>
        </row>
        <row r="123">
          <cell r="F123">
            <v>3480</v>
          </cell>
          <cell r="S123">
            <v>0</v>
          </cell>
          <cell r="X123">
            <v>0</v>
          </cell>
          <cell r="AF123">
            <v>0</v>
          </cell>
          <cell r="AI123" t="e">
            <v>#REF!</v>
          </cell>
          <cell r="AK123">
            <v>0</v>
          </cell>
        </row>
        <row r="124">
          <cell r="F124">
            <v>3480</v>
          </cell>
          <cell r="AI124" t="e">
            <v>#REF!</v>
          </cell>
          <cell r="AK124">
            <v>0</v>
          </cell>
          <cell r="AL124">
            <v>396.87424242423458</v>
          </cell>
        </row>
        <row r="125">
          <cell r="F125">
            <v>0</v>
          </cell>
          <cell r="AI125" t="e">
            <v>#REF!</v>
          </cell>
          <cell r="AK125">
            <v>0</v>
          </cell>
          <cell r="AL125">
            <v>-8132.8846363636376</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4100</v>
          </cell>
          <cell r="AL126">
            <v>13247.384148484838</v>
          </cell>
          <cell r="AO126">
            <v>0</v>
          </cell>
          <cell r="AP126">
            <v>0</v>
          </cell>
          <cell r="AQ126">
            <v>0</v>
          </cell>
          <cell r="AR126">
            <v>0</v>
          </cell>
        </row>
        <row r="127">
          <cell r="F127">
            <v>4527</v>
          </cell>
          <cell r="G127">
            <v>0</v>
          </cell>
          <cell r="H127">
            <v>0</v>
          </cell>
          <cell r="P127">
            <v>813</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4100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4496.8742424242346</v>
          </cell>
          <cell r="AL128">
            <v>5340</v>
          </cell>
          <cell r="AM128">
            <v>0</v>
          </cell>
          <cell r="AN128">
            <v>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I129" t="e">
            <v>#REF!</v>
          </cell>
          <cell r="AJ129">
            <v>0</v>
          </cell>
          <cell r="AK129">
            <v>4496.8742424242346</v>
          </cell>
          <cell r="AL129">
            <v>9106</v>
          </cell>
        </row>
        <row r="130">
          <cell r="AI130" t="e">
            <v>#REF!</v>
          </cell>
          <cell r="AJ130" t="e">
            <v>#REF!</v>
          </cell>
          <cell r="AK130">
            <v>6424.1060606060491</v>
          </cell>
          <cell r="AL130">
            <v>10691.092580700395</v>
          </cell>
          <cell r="AM130">
            <v>-5132.2365200943386</v>
          </cell>
        </row>
        <row r="131">
          <cell r="AI131" t="e">
            <v>#REF!</v>
          </cell>
          <cell r="AK131">
            <v>16827.384148484838</v>
          </cell>
          <cell r="AL131">
            <v>9186.0424182431379</v>
          </cell>
          <cell r="AM131">
            <v>-16555.413327334049</v>
          </cell>
        </row>
        <row r="132">
          <cell r="AI132">
            <v>-11929.693606060609</v>
          </cell>
          <cell r="AJ132">
            <v>2695.8439999999973</v>
          </cell>
          <cell r="AK132">
            <v>1927.2318181818146</v>
          </cell>
          <cell r="AL132">
            <v>13754.883975903613</v>
          </cell>
          <cell r="AM132">
            <v>9418.9862362175918</v>
          </cell>
          <cell r="AO132">
            <v>0</v>
          </cell>
        </row>
        <row r="133">
          <cell r="AK133">
            <v>-1951.236272727273</v>
          </cell>
          <cell r="AO133">
            <v>0</v>
          </cell>
        </row>
        <row r="134">
          <cell r="AI134" t="e">
            <v>#REF!</v>
          </cell>
          <cell r="AK134">
            <v>7211.7360636363592</v>
          </cell>
          <cell r="AM134">
            <v>0</v>
          </cell>
          <cell r="AO134">
            <v>0</v>
          </cell>
        </row>
        <row r="135">
          <cell r="AK135">
            <v>58108</v>
          </cell>
          <cell r="AM135">
            <v>58108</v>
          </cell>
          <cell r="AO135">
            <v>0</v>
          </cell>
          <cell r="AQ135">
            <v>0</v>
          </cell>
        </row>
        <row r="136">
          <cell r="AK136">
            <v>-5132.2365200943386</v>
          </cell>
          <cell r="AM136">
            <v>28333</v>
          </cell>
          <cell r="AO136">
            <v>0</v>
          </cell>
          <cell r="AQ136">
            <v>0</v>
          </cell>
        </row>
        <row r="137">
          <cell r="AI137">
            <v>10816</v>
          </cell>
          <cell r="AK137">
            <v>36.78</v>
          </cell>
          <cell r="AM137">
            <v>82229</v>
          </cell>
          <cell r="AO137" t="e">
            <v>#DIV/0!</v>
          </cell>
          <cell r="AQ137">
            <v>0</v>
          </cell>
        </row>
        <row r="138">
          <cell r="AI138">
            <v>-15490.787606060607</v>
          </cell>
          <cell r="AK138">
            <v>40.03</v>
          </cell>
          <cell r="AM138">
            <v>0</v>
          </cell>
          <cell r="AO138" t="e">
            <v>#DIV/0!</v>
          </cell>
        </row>
        <row r="139">
          <cell r="AI139">
            <v>6.85</v>
          </cell>
          <cell r="AK139">
            <v>0</v>
          </cell>
          <cell r="AM139" t="e">
            <v>#DIV/0!</v>
          </cell>
          <cell r="AO139">
            <v>0</v>
          </cell>
        </row>
        <row r="140">
          <cell r="AI140">
            <v>16.649999999999999</v>
          </cell>
          <cell r="AK140">
            <v>46.08</v>
          </cell>
          <cell r="AM140" t="e">
            <v>#REF!</v>
          </cell>
          <cell r="AO140" t="e">
            <v>#DIV/0!</v>
          </cell>
        </row>
        <row r="141">
          <cell r="AI141">
            <v>0</v>
          </cell>
          <cell r="AK141">
            <v>14.4</v>
          </cell>
          <cell r="AM141">
            <v>0</v>
          </cell>
          <cell r="AO141" t="e">
            <v>#DIV/0!</v>
          </cell>
        </row>
        <row r="142">
          <cell r="AK142">
            <v>12.49</v>
          </cell>
          <cell r="AO142" t="e">
            <v>#DIV/0!</v>
          </cell>
        </row>
        <row r="143">
          <cell r="AI143">
            <v>9.84</v>
          </cell>
          <cell r="AJ143">
            <v>0</v>
          </cell>
          <cell r="AK143">
            <v>11.7</v>
          </cell>
          <cell r="AM143" t="e">
            <v>#DIV/0!</v>
          </cell>
          <cell r="AO143" t="e">
            <v>#DIV/0!</v>
          </cell>
        </row>
        <row r="144">
          <cell r="AJ144">
            <v>0</v>
          </cell>
          <cell r="AK144">
            <v>56960</v>
          </cell>
          <cell r="AL144">
            <v>56960</v>
          </cell>
          <cell r="AO144" t="e">
            <v>#DIV/0!</v>
          </cell>
        </row>
        <row r="145">
          <cell r="AI145">
            <v>7.69</v>
          </cell>
          <cell r="AJ145">
            <v>0</v>
          </cell>
          <cell r="AK145">
            <v>11.11</v>
          </cell>
          <cell r="AL145">
            <v>49395</v>
          </cell>
          <cell r="AM145" t="e">
            <v>#DIV/0!</v>
          </cell>
          <cell r="AO145" t="e">
            <v>#DIV/0!</v>
          </cell>
        </row>
        <row r="146">
          <cell r="AI146">
            <v>38926</v>
          </cell>
          <cell r="AJ146">
            <v>300</v>
          </cell>
          <cell r="AK146">
            <v>57720</v>
          </cell>
          <cell r="AL146">
            <v>57720</v>
          </cell>
        </row>
        <row r="147">
          <cell r="AJ147">
            <v>300</v>
          </cell>
          <cell r="AK147">
            <v>5857.1428571428578</v>
          </cell>
          <cell r="AL147">
            <v>-46268.907419299605</v>
          </cell>
          <cell r="AM147">
            <v>-63240.236520094339</v>
          </cell>
        </row>
        <row r="148">
          <cell r="S148">
            <v>0</v>
          </cell>
          <cell r="AJ148">
            <v>300</v>
          </cell>
          <cell r="AK148">
            <v>865.25</v>
          </cell>
          <cell r="AL148">
            <v>-40208.957581756862</v>
          </cell>
          <cell r="AM148">
            <v>-44888.413327334049</v>
          </cell>
        </row>
        <row r="149">
          <cell r="S149">
            <v>0</v>
          </cell>
          <cell r="AI149" t="e">
            <v>#REF!</v>
          </cell>
          <cell r="AJ149">
            <v>-30402.156000000003</v>
          </cell>
          <cell r="AK149">
            <v>5114.2857142857147</v>
          </cell>
          <cell r="AL149">
            <v>-43965.116024096387</v>
          </cell>
          <cell r="AM149">
            <v>-72810.013763782408</v>
          </cell>
        </row>
        <row r="150">
          <cell r="S150">
            <v>0</v>
          </cell>
          <cell r="AI150">
            <v>865.25</v>
          </cell>
          <cell r="AJ150">
            <v>0</v>
          </cell>
          <cell r="AK150">
            <v>115068</v>
          </cell>
          <cell r="AL150">
            <v>56960</v>
          </cell>
          <cell r="AM150">
            <v>58108</v>
          </cell>
          <cell r="AO150">
            <v>0</v>
          </cell>
        </row>
        <row r="151">
          <cell r="AJ151">
            <v>0</v>
          </cell>
          <cell r="AK151">
            <v>0</v>
          </cell>
          <cell r="AL151">
            <v>49395</v>
          </cell>
          <cell r="AM151">
            <v>28333</v>
          </cell>
          <cell r="AO151">
            <v>0</v>
          </cell>
        </row>
        <row r="152">
          <cell r="AI152">
            <v>49742</v>
          </cell>
          <cell r="AJ152">
            <v>0</v>
          </cell>
          <cell r="AK152">
            <v>115068</v>
          </cell>
          <cell r="AL152">
            <v>56960</v>
          </cell>
          <cell r="AM152">
            <v>58108</v>
          </cell>
          <cell r="AO152">
            <v>0</v>
          </cell>
        </row>
        <row r="153">
          <cell r="AI153">
            <v>0</v>
          </cell>
          <cell r="AK153">
            <v>0</v>
          </cell>
          <cell r="AL153">
            <v>49395</v>
          </cell>
          <cell r="AM153">
            <v>28333</v>
          </cell>
          <cell r="AO153">
            <v>2093</v>
          </cell>
          <cell r="AP153">
            <v>5098</v>
          </cell>
          <cell r="AQ153">
            <v>4891.9653693155615</v>
          </cell>
          <cell r="AR153">
            <v>11328.349456446114</v>
          </cell>
        </row>
        <row r="154">
          <cell r="AI154">
            <v>43914</v>
          </cell>
          <cell r="AJ154">
            <v>33098</v>
          </cell>
          <cell r="AK154">
            <v>5.9</v>
          </cell>
          <cell r="AL154">
            <v>23.1</v>
          </cell>
          <cell r="AM154">
            <v>-8.1</v>
          </cell>
          <cell r="AO154">
            <v>2889</v>
          </cell>
          <cell r="AP154">
            <v>5865</v>
          </cell>
          <cell r="AQ154">
            <v>4320.2514445347797</v>
          </cell>
          <cell r="AR154">
            <v>12672.305468164745</v>
          </cell>
        </row>
        <row r="155">
          <cell r="AI155">
            <v>0</v>
          </cell>
          <cell r="AK155">
            <v>5.348542273679354</v>
          </cell>
          <cell r="AL155">
            <v>-100</v>
          </cell>
          <cell r="AM155">
            <v>-100</v>
          </cell>
          <cell r="AN155">
            <v>3536</v>
          </cell>
          <cell r="AO155">
            <v>2449</v>
          </cell>
          <cell r="AP155">
            <v>6659</v>
          </cell>
          <cell r="AQ155">
            <v>5344.308649356225</v>
          </cell>
          <cell r="AR155">
            <v>14571.544133725103</v>
          </cell>
        </row>
        <row r="156">
          <cell r="AI156">
            <v>-21</v>
          </cell>
          <cell r="AJ156">
            <v>8.9</v>
          </cell>
          <cell r="AK156">
            <v>20.6</v>
          </cell>
          <cell r="AL156">
            <v>0</v>
          </cell>
          <cell r="AM156">
            <v>0</v>
          </cell>
        </row>
        <row r="157">
          <cell r="AI157" t="e">
            <v>#REF!</v>
          </cell>
          <cell r="AJ157">
            <v>-100</v>
          </cell>
          <cell r="AK157">
            <v>4.3796018241005417</v>
          </cell>
          <cell r="AL157">
            <v>-100</v>
          </cell>
          <cell r="AM157">
            <v>-100</v>
          </cell>
        </row>
        <row r="158">
          <cell r="F158">
            <v>0</v>
          </cell>
          <cell r="P158">
            <v>0</v>
          </cell>
          <cell r="S158">
            <v>0</v>
          </cell>
          <cell r="X158">
            <v>0</v>
          </cell>
          <cell r="AC158">
            <v>0</v>
          </cell>
          <cell r="AJ158">
            <v>142</v>
          </cell>
          <cell r="AK158">
            <v>0</v>
          </cell>
          <cell r="AL158">
            <v>0</v>
          </cell>
          <cell r="AM158">
            <v>0</v>
          </cell>
        </row>
        <row r="159">
          <cell r="F159">
            <v>320</v>
          </cell>
          <cell r="P159">
            <v>720</v>
          </cell>
          <cell r="S159">
            <v>1362.8000000000002</v>
          </cell>
          <cell r="X159">
            <v>796.80000000000007</v>
          </cell>
          <cell r="AC159">
            <v>439.20000000000005</v>
          </cell>
          <cell r="AF159">
            <v>312.8</v>
          </cell>
          <cell r="AG159">
            <v>313</v>
          </cell>
          <cell r="AH159">
            <v>-0.19999999999998863</v>
          </cell>
          <cell r="AJ159">
            <v>142</v>
          </cell>
          <cell r="AK159">
            <v>3951.6000000000004</v>
          </cell>
        </row>
        <row r="160">
          <cell r="F160">
            <v>320</v>
          </cell>
          <cell r="P160">
            <v>340</v>
          </cell>
          <cell r="S160">
            <v>416</v>
          </cell>
          <cell r="X160">
            <v>560</v>
          </cell>
          <cell r="AC160">
            <v>260.8</v>
          </cell>
          <cell r="AF160">
            <v>141.6</v>
          </cell>
          <cell r="AG160">
            <v>142</v>
          </cell>
          <cell r="AH160">
            <v>-0.40000000000000568</v>
          </cell>
          <cell r="AI160" t="e">
            <v>#REF!</v>
          </cell>
          <cell r="AJ160">
            <v>142</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I161" t="e">
            <v>#REF!</v>
          </cell>
          <cell r="AK161">
            <v>1017.6</v>
          </cell>
        </row>
        <row r="162">
          <cell r="F162">
            <v>0</v>
          </cell>
          <cell r="P162">
            <v>100</v>
          </cell>
          <cell r="S162">
            <v>101</v>
          </cell>
          <cell r="X162">
            <v>118</v>
          </cell>
          <cell r="AB162">
            <v>9</v>
          </cell>
          <cell r="AC162">
            <v>29</v>
          </cell>
          <cell r="AF162">
            <v>74</v>
          </cell>
          <cell r="AG162">
            <v>74</v>
          </cell>
          <cell r="AH162">
            <v>60</v>
          </cell>
          <cell r="AI162" t="e">
            <v>#REF!</v>
          </cell>
          <cell r="AK162">
            <v>348</v>
          </cell>
        </row>
        <row r="163">
          <cell r="F163">
            <v>0</v>
          </cell>
          <cell r="P163">
            <v>226</v>
          </cell>
          <cell r="S163">
            <v>133</v>
          </cell>
          <cell r="X163">
            <v>226</v>
          </cell>
          <cell r="AB163">
            <v>9</v>
          </cell>
          <cell r="AC163">
            <v>173</v>
          </cell>
          <cell r="AF163">
            <v>90</v>
          </cell>
          <cell r="AG163">
            <v>90</v>
          </cell>
          <cell r="AH163">
            <v>0</v>
          </cell>
          <cell r="AI163" t="e">
            <v>#REF!</v>
          </cell>
          <cell r="AK163">
            <v>0</v>
          </cell>
        </row>
        <row r="164">
          <cell r="F164">
            <v>14.170833333333334</v>
          </cell>
          <cell r="P164">
            <v>120</v>
          </cell>
          <cell r="S164">
            <v>94</v>
          </cell>
          <cell r="X164">
            <v>131</v>
          </cell>
          <cell r="AB164">
            <v>9</v>
          </cell>
          <cell r="AC164">
            <v>83</v>
          </cell>
          <cell r="AF164">
            <v>80</v>
          </cell>
          <cell r="AG164">
            <v>80</v>
          </cell>
          <cell r="AI164" t="e">
            <v>#REF!</v>
          </cell>
          <cell r="AK164">
            <v>14.170833333333334</v>
          </cell>
        </row>
        <row r="165">
          <cell r="F165">
            <v>14.170833333333334</v>
          </cell>
          <cell r="P165">
            <v>152</v>
          </cell>
          <cell r="S165">
            <v>428.72727272727275</v>
          </cell>
          <cell r="X165">
            <v>248.36363636363637</v>
          </cell>
          <cell r="AC165">
            <v>191.18181818181819</v>
          </cell>
          <cell r="AF165">
            <v>157.90909090909091</v>
          </cell>
          <cell r="AG165">
            <v>157.90909090909091</v>
          </cell>
          <cell r="AI165" t="e">
            <v>#REF!</v>
          </cell>
          <cell r="AK165">
            <v>1020.2727272727273</v>
          </cell>
        </row>
        <row r="166">
          <cell r="F166">
            <v>260</v>
          </cell>
          <cell r="P166">
            <v>180</v>
          </cell>
          <cell r="S166">
            <v>934.07272727272743</v>
          </cell>
          <cell r="X166">
            <v>548.43636363636369</v>
          </cell>
          <cell r="AC166">
            <v>248.01818181818186</v>
          </cell>
          <cell r="AF166">
            <v>157.90909090909091</v>
          </cell>
          <cell r="AG166">
            <v>157.90909090909091</v>
          </cell>
          <cell r="AI166" t="e">
            <v>#REF!</v>
          </cell>
          <cell r="AK166">
            <v>1990.5272727272729</v>
          </cell>
        </row>
        <row r="167">
          <cell r="F167">
            <v>260</v>
          </cell>
          <cell r="P167">
            <v>450</v>
          </cell>
          <cell r="S167">
            <v>1362.8000000000002</v>
          </cell>
          <cell r="X167">
            <v>796.80000000000007</v>
          </cell>
          <cell r="AC167">
            <v>439.20000000000005</v>
          </cell>
          <cell r="AF167">
            <v>157.90909090909091</v>
          </cell>
          <cell r="AG167">
            <v>157.90909090909091</v>
          </cell>
          <cell r="AI167" t="e">
            <v>#REF!</v>
          </cell>
          <cell r="AK167">
            <v>1734.9545454545455</v>
          </cell>
        </row>
        <row r="168">
          <cell r="F168">
            <v>60</v>
          </cell>
          <cell r="P168">
            <v>0</v>
          </cell>
          <cell r="S168">
            <v>0</v>
          </cell>
          <cell r="X168">
            <v>0</v>
          </cell>
          <cell r="AC168">
            <v>0</v>
          </cell>
          <cell r="AI168" t="e">
            <v>#REF!</v>
          </cell>
          <cell r="AK168">
            <v>60</v>
          </cell>
        </row>
        <row r="169">
          <cell r="F169">
            <v>60</v>
          </cell>
          <cell r="P169">
            <v>0</v>
          </cell>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I170" t="e">
            <v>#REF!</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I171" t="e">
            <v>#REF!</v>
          </cell>
          <cell r="AJ171">
            <v>0</v>
          </cell>
          <cell r="AK171">
            <v>6977</v>
          </cell>
        </row>
        <row r="172">
          <cell r="F172">
            <v>0</v>
          </cell>
          <cell r="G172">
            <v>0</v>
          </cell>
          <cell r="H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t="e">
            <v>#REF!</v>
          </cell>
          <cell r="AJ172">
            <v>0</v>
          </cell>
          <cell r="AK172">
            <v>0</v>
          </cell>
        </row>
        <row r="173">
          <cell r="F173">
            <v>0</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J174">
            <v>0</v>
          </cell>
          <cell r="AK174">
            <v>0</v>
          </cell>
        </row>
        <row r="175">
          <cell r="F175">
            <v>4000</v>
          </cell>
          <cell r="AG175">
            <v>0</v>
          </cell>
          <cell r="AI175" t="e">
            <v>#REF!</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I177" t="e">
            <v>#REF!</v>
          </cell>
          <cell r="AJ177">
            <v>0</v>
          </cell>
          <cell r="AK177">
            <v>3480</v>
          </cell>
          <cell r="AO177">
            <v>266</v>
          </cell>
          <cell r="AP177">
            <v>661</v>
          </cell>
          <cell r="AQ177">
            <v>907.25</v>
          </cell>
          <cell r="AR177">
            <v>2372.7209090909091</v>
          </cell>
        </row>
        <row r="178">
          <cell r="F178">
            <v>0</v>
          </cell>
          <cell r="G178">
            <v>0</v>
          </cell>
          <cell r="H178">
            <v>0</v>
          </cell>
          <cell r="P178">
            <v>-51</v>
          </cell>
          <cell r="Q178">
            <v>0</v>
          </cell>
          <cell r="R178">
            <v>0</v>
          </cell>
          <cell r="S178">
            <v>-76.333333333333329</v>
          </cell>
          <cell r="T178">
            <v>13.666666666666666</v>
          </cell>
          <cell r="U178">
            <v>0</v>
          </cell>
          <cell r="V178">
            <v>0</v>
          </cell>
          <cell r="W178">
            <v>0</v>
          </cell>
          <cell r="X178">
            <v>400</v>
          </cell>
          <cell r="Y178">
            <v>138</v>
          </cell>
          <cell r="Z178">
            <v>120.36363636363637</v>
          </cell>
          <cell r="AA178">
            <v>0</v>
          </cell>
          <cell r="AB178">
            <v>0</v>
          </cell>
          <cell r="AC178">
            <v>13.333333333333334</v>
          </cell>
          <cell r="AD178">
            <v>73</v>
          </cell>
          <cell r="AE178">
            <v>107.90909090909091</v>
          </cell>
          <cell r="AF178">
            <v>-0.7</v>
          </cell>
          <cell r="AG178">
            <v>2</v>
          </cell>
          <cell r="AH178">
            <v>-2.7</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315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I180" t="e">
            <v>#REF!</v>
          </cell>
          <cell r="AJ180">
            <v>0</v>
          </cell>
          <cell r="AK180">
            <v>7665.7360636363592</v>
          </cell>
          <cell r="AM180">
            <v>509</v>
          </cell>
          <cell r="AN180">
            <v>218</v>
          </cell>
          <cell r="AO180">
            <v>267</v>
          </cell>
          <cell r="AP180">
            <v>349</v>
          </cell>
          <cell r="AQ180">
            <v>-107</v>
          </cell>
          <cell r="AR180">
            <v>-55</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1507.2</v>
          </cell>
        </row>
        <row r="183">
          <cell r="F183">
            <v>8205</v>
          </cell>
          <cell r="P183">
            <v>848.19999999999959</v>
          </cell>
          <cell r="S183">
            <v>5161.6000000000004</v>
          </cell>
          <cell r="X183">
            <v>904.30000000000064</v>
          </cell>
          <cell r="AC183">
            <v>505.53333333333126</v>
          </cell>
          <cell r="AF183">
            <v>1767.9999999999995</v>
          </cell>
          <cell r="AG183">
            <v>1862</v>
          </cell>
          <cell r="AH183">
            <v>-289</v>
          </cell>
          <cell r="AN183">
            <v>1507.2</v>
          </cell>
          <cell r="AO183" t="str">
            <v>ОЧИК.18.02.</v>
          </cell>
          <cell r="AP183">
            <v>1507.2</v>
          </cell>
        </row>
        <row r="184">
          <cell r="AM184" t="str">
            <v>ОЧИК.18.02.</v>
          </cell>
          <cell r="AO184"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ДОП.ВИР. СТ.ОРГ.</v>
          </cell>
          <cell r="AK187" t="str">
            <v>АК КЕ ВСЬОГО</v>
          </cell>
          <cell r="AL187" t="str">
            <v>Е/Е</v>
          </cell>
          <cell r="AM187" t="str">
            <v xml:space="preserve"> Т/Е</v>
          </cell>
          <cell r="AN187" t="str">
            <v>СТАНЦІІ ТЕПЛОВІ</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I190">
            <v>139.20000000000002</v>
          </cell>
          <cell r="AK190">
            <v>362.5</v>
          </cell>
          <cell r="AM190">
            <v>221.49122807017542</v>
          </cell>
          <cell r="AO190">
            <v>66</v>
          </cell>
        </row>
        <row r="191">
          <cell r="P191">
            <v>0</v>
          </cell>
          <cell r="S191">
            <v>192.5</v>
          </cell>
          <cell r="X191">
            <v>192.5</v>
          </cell>
          <cell r="AC191">
            <v>192.5</v>
          </cell>
          <cell r="AI191">
            <v>159.4</v>
          </cell>
          <cell r="AK191">
            <v>192.5</v>
          </cell>
          <cell r="AM191">
            <v>252.49999999999997</v>
          </cell>
          <cell r="AO191">
            <v>0</v>
          </cell>
        </row>
        <row r="192">
          <cell r="P192">
            <v>0</v>
          </cell>
          <cell r="S192">
            <v>19500</v>
          </cell>
          <cell r="X192">
            <v>22503</v>
          </cell>
          <cell r="AC192">
            <v>21502</v>
          </cell>
          <cell r="AK192">
            <v>63506</v>
          </cell>
          <cell r="AM192">
            <v>66</v>
          </cell>
          <cell r="AO192">
            <v>0</v>
          </cell>
        </row>
        <row r="193">
          <cell r="P193">
            <v>0</v>
          </cell>
          <cell r="S193">
            <v>192.5</v>
          </cell>
          <cell r="X193">
            <v>192.5</v>
          </cell>
          <cell r="AC193">
            <v>192.5</v>
          </cell>
          <cell r="AI193">
            <v>192.5</v>
          </cell>
          <cell r="AK193">
            <v>63505</v>
          </cell>
          <cell r="AM193">
            <v>0</v>
          </cell>
          <cell r="AO193">
            <v>0</v>
          </cell>
        </row>
        <row r="194">
          <cell r="S194">
            <v>21522</v>
          </cell>
          <cell r="X194">
            <v>0</v>
          </cell>
          <cell r="AC194">
            <v>0</v>
          </cell>
          <cell r="AI194">
            <v>26797</v>
          </cell>
          <cell r="AK194">
            <v>0</v>
          </cell>
          <cell r="AM194">
            <v>0</v>
          </cell>
          <cell r="AO194">
            <v>0</v>
          </cell>
        </row>
        <row r="195">
          <cell r="X195">
            <v>0</v>
          </cell>
          <cell r="AC195">
            <v>0</v>
          </cell>
          <cell r="AI195">
            <v>26797</v>
          </cell>
          <cell r="AK195">
            <v>0</v>
          </cell>
        </row>
        <row r="196">
          <cell r="X196">
            <v>82.5</v>
          </cell>
          <cell r="AC196">
            <v>82.5</v>
          </cell>
          <cell r="AI196">
            <v>0</v>
          </cell>
          <cell r="AK196">
            <v>0</v>
          </cell>
        </row>
        <row r="197">
          <cell r="X197">
            <v>0</v>
          </cell>
          <cell r="AC197">
            <v>0</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5.7</v>
          </cell>
          <cell r="AC201">
            <v>5.9</v>
          </cell>
          <cell r="AD201">
            <v>5</v>
          </cell>
          <cell r="AE201">
            <v>7</v>
          </cell>
          <cell r="AK201">
            <v>11.600000000000001</v>
          </cell>
          <cell r="AO201">
            <v>103.9</v>
          </cell>
        </row>
        <row r="202">
          <cell r="F202">
            <v>75</v>
          </cell>
          <cell r="X202">
            <v>7</v>
          </cell>
          <cell r="AC202">
            <v>7</v>
          </cell>
          <cell r="AI202">
            <v>0</v>
          </cell>
          <cell r="AJ202">
            <v>0</v>
          </cell>
          <cell r="AK202">
            <v>0</v>
          </cell>
          <cell r="AM202">
            <v>75.839416058394164</v>
          </cell>
          <cell r="AO202" t="e">
            <v>#DIV/0!</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v>195.28</v>
          </cell>
          <cell r="AR203">
            <v>75</v>
          </cell>
        </row>
        <row r="204">
          <cell r="F204">
            <v>75</v>
          </cell>
          <cell r="P204">
            <v>75</v>
          </cell>
          <cell r="S204">
            <v>0</v>
          </cell>
          <cell r="X204">
            <v>2466</v>
          </cell>
          <cell r="AC204">
            <v>2526</v>
          </cell>
          <cell r="AJ204">
            <v>0</v>
          </cell>
          <cell r="AK204">
            <v>4992</v>
          </cell>
          <cell r="AM204" t="e">
            <v>#DIV/0!</v>
          </cell>
          <cell r="AO204">
            <v>14810</v>
          </cell>
          <cell r="AP204">
            <v>75</v>
          </cell>
          <cell r="AR204">
            <v>75</v>
          </cell>
        </row>
        <row r="205">
          <cell r="S205">
            <v>675</v>
          </cell>
          <cell r="X205">
            <v>675</v>
          </cell>
          <cell r="AC205">
            <v>601.41999999999996</v>
          </cell>
          <cell r="AI205">
            <v>385</v>
          </cell>
          <cell r="AK205">
            <v>4992</v>
          </cell>
          <cell r="AM205">
            <v>195.28</v>
          </cell>
          <cell r="AO205">
            <v>195.28</v>
          </cell>
        </row>
        <row r="206">
          <cell r="S206">
            <v>116</v>
          </cell>
          <cell r="X206">
            <v>139.6</v>
          </cell>
          <cell r="Y206">
            <v>58</v>
          </cell>
          <cell r="Z206">
            <v>81.600000000000009</v>
          </cell>
          <cell r="AC206">
            <v>133.69999999999999</v>
          </cell>
          <cell r="AD206">
            <v>61.1</v>
          </cell>
          <cell r="AE206">
            <v>72.599999999999994</v>
          </cell>
          <cell r="AI206">
            <v>0</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I207">
            <v>0</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A208">
            <v>6597</v>
          </cell>
          <cell r="AC208">
            <v>179.72</v>
          </cell>
          <cell r="AD208">
            <v>193.34</v>
          </cell>
          <cell r="AE208">
            <v>168.25</v>
          </cell>
          <cell r="AI208">
            <v>159.4</v>
          </cell>
          <cell r="AJ208">
            <v>0</v>
          </cell>
          <cell r="AK208">
            <v>175.95</v>
          </cell>
          <cell r="AL208">
            <v>193.69</v>
          </cell>
          <cell r="AM208">
            <v>168.13</v>
          </cell>
          <cell r="AN208">
            <v>74.900000000000006</v>
          </cell>
          <cell r="AO208">
            <v>41.55</v>
          </cell>
          <cell r="AP208">
            <v>41.55</v>
          </cell>
          <cell r="AQ208">
            <v>41.55</v>
          </cell>
          <cell r="AR208">
            <v>0</v>
          </cell>
        </row>
        <row r="209">
          <cell r="S209">
            <v>21522</v>
          </cell>
          <cell r="X209">
            <v>25680</v>
          </cell>
          <cell r="Y209">
            <v>10797</v>
          </cell>
          <cell r="Z209">
            <v>14883</v>
          </cell>
          <cell r="AA209">
            <v>14883</v>
          </cell>
          <cell r="AC209">
            <v>22580</v>
          </cell>
          <cell r="AD209">
            <v>9180</v>
          </cell>
          <cell r="AE209">
            <v>13400</v>
          </cell>
          <cell r="AI209">
            <v>26797</v>
          </cell>
          <cell r="AJ209">
            <v>0</v>
          </cell>
          <cell r="AK209">
            <v>69781</v>
          </cell>
          <cell r="AL209">
            <v>19977</v>
          </cell>
          <cell r="AM209">
            <v>0</v>
          </cell>
          <cell r="AN209">
            <v>3112.427048260382</v>
          </cell>
          <cell r="AO209">
            <v>52</v>
          </cell>
          <cell r="AP209">
            <v>52</v>
          </cell>
          <cell r="AQ209">
            <v>11697.572951739618</v>
          </cell>
          <cell r="AR209">
            <v>0</v>
          </cell>
        </row>
        <row r="210">
          <cell r="S210">
            <v>168.14</v>
          </cell>
          <cell r="X210">
            <v>24969</v>
          </cell>
          <cell r="Y210">
            <v>168.18</v>
          </cell>
          <cell r="Z210">
            <v>168.17</v>
          </cell>
          <cell r="AC210">
            <v>24028</v>
          </cell>
          <cell r="AD210">
            <v>168.13</v>
          </cell>
          <cell r="AE210">
            <v>168.13</v>
          </cell>
          <cell r="AI210">
            <v>168.11</v>
          </cell>
          <cell r="AJ210">
            <v>0</v>
          </cell>
          <cell r="AK210">
            <v>68498</v>
          </cell>
          <cell r="AL210">
            <v>23068</v>
          </cell>
          <cell r="AM210">
            <v>45430</v>
          </cell>
          <cell r="AN210">
            <v>41.55</v>
          </cell>
          <cell r="AO210">
            <v>14862</v>
          </cell>
          <cell r="AP210">
            <v>3164.427048260382</v>
          </cell>
          <cell r="AQ210">
            <v>11697.572951739618</v>
          </cell>
          <cell r="AR210">
            <v>0</v>
          </cell>
        </row>
        <row r="211">
          <cell r="X211">
            <v>15982</v>
          </cell>
          <cell r="AC211">
            <v>15481</v>
          </cell>
          <cell r="AK211">
            <v>41877</v>
          </cell>
          <cell r="AL211">
            <v>16729</v>
          </cell>
          <cell r="AM211">
            <v>0</v>
          </cell>
          <cell r="AN211">
            <v>52</v>
          </cell>
          <cell r="AO211">
            <v>52</v>
          </cell>
          <cell r="AP211">
            <v>52</v>
          </cell>
          <cell r="AQ211">
            <v>11697.572951739618</v>
          </cell>
        </row>
        <row r="212">
          <cell r="X212">
            <v>25680</v>
          </cell>
          <cell r="AC212">
            <v>22580</v>
          </cell>
          <cell r="AI212">
            <v>26797</v>
          </cell>
          <cell r="AJ212">
            <v>15717</v>
          </cell>
          <cell r="AK212">
            <v>69781</v>
          </cell>
          <cell r="AL212">
            <v>19977</v>
          </cell>
          <cell r="AM212">
            <v>49804</v>
          </cell>
          <cell r="AN212">
            <v>3164.427048260382</v>
          </cell>
          <cell r="AO212">
            <v>14862</v>
          </cell>
          <cell r="AP212">
            <v>3164.427048260382</v>
          </cell>
          <cell r="AQ212">
            <v>11697.572951739618</v>
          </cell>
        </row>
        <row r="220">
          <cell r="G220" t="str">
            <v>Б.В.ЯЩЕНКО</v>
          </cell>
        </row>
        <row r="221">
          <cell r="G221" t="str">
            <v>Б.В.ЯЩЕНКО</v>
          </cell>
        </row>
        <row r="222">
          <cell r="G222" t="str">
            <v>М.В.ТЕРПИЛО</v>
          </cell>
        </row>
        <row r="223">
          <cell r="G223" t="str">
            <v xml:space="preserve">В.І.МИРГОРОДСЬКИЙ                                  </v>
          </cell>
          <cell r="AN223">
            <v>1507.2</v>
          </cell>
        </row>
        <row r="224">
          <cell r="G224" t="str">
            <v xml:space="preserve">М.І.ШЕВЧЕНКО                                 </v>
          </cell>
        </row>
        <row r="225">
          <cell r="G225" t="str">
            <v>В.Ю.МОНТЬЕВ</v>
          </cell>
        </row>
        <row r="226">
          <cell r="G226" t="str">
            <v xml:space="preserve">О.М.НИКОЛЕНКО      </v>
          </cell>
        </row>
        <row r="229">
          <cell r="AP229">
            <v>1507.2</v>
          </cell>
        </row>
        <row r="230">
          <cell r="AP230">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4">
          <cell r="AG244" t="str">
            <v xml:space="preserve">         Затверджую</v>
          </cell>
        </row>
        <row r="245">
          <cell r="F245" t="str">
            <v>РОЗРАХУНОК ФІНАНСОВИХ ПОТОКІВ НА   березень  2000 року</v>
          </cell>
          <cell r="AG245" t="str">
            <v xml:space="preserve">         Затверджую</v>
          </cell>
        </row>
        <row r="246">
          <cell r="F246" t="str">
            <v>ПО ФІЛІАЛАХ АК КИЇВЕНЕРГО</v>
          </cell>
          <cell r="AG246" t="str">
            <v xml:space="preserve"> Голова правління </v>
          </cell>
        </row>
        <row r="247">
          <cell r="AG247" t="str">
            <v xml:space="preserve">                        І.В.Плачков</v>
          </cell>
        </row>
        <row r="248">
          <cell r="AG248" t="str">
            <v xml:space="preserve">   "_____" ________2000 р.</v>
          </cell>
        </row>
        <row r="251">
          <cell r="F251" t="str">
            <v>РОЗРАХУНОК ФІНАНСОВИХ ПОТОКІВ НА   березень  2000 року</v>
          </cell>
          <cell r="AI251" t="str">
            <v>тис.грн.</v>
          </cell>
        </row>
        <row r="252">
          <cell r="F252" t="str">
            <v>РОЗРАХУНОК ФІНАНСОВИХ ПОТОКІВ НА   березень  2000 року</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I259">
            <v>5607</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I262">
            <v>0</v>
          </cell>
          <cell r="AJ262">
            <v>0</v>
          </cell>
          <cell r="AK262">
            <v>116430.57251082252</v>
          </cell>
          <cell r="AM262">
            <v>115933.25</v>
          </cell>
        </row>
        <row r="263">
          <cell r="F263">
            <v>9201.1285714285732</v>
          </cell>
          <cell r="G263">
            <v>1693.9907526329307</v>
          </cell>
          <cell r="H263">
            <v>3557.0092473670693</v>
          </cell>
          <cell r="P263">
            <v>1563</v>
          </cell>
          <cell r="Q263">
            <v>0</v>
          </cell>
          <cell r="R263">
            <v>0</v>
          </cell>
          <cell r="S263">
            <v>3562.133333333335</v>
          </cell>
          <cell r="T263">
            <v>3294.9799999999996</v>
          </cell>
          <cell r="U263">
            <v>761.95333333333315</v>
          </cell>
          <cell r="V263">
            <v>0</v>
          </cell>
          <cell r="W263">
            <v>0</v>
          </cell>
          <cell r="X263">
            <v>1892.0033333333345</v>
          </cell>
          <cell r="Y263">
            <v>746</v>
          </cell>
          <cell r="Z263">
            <v>1049.8033333333306</v>
          </cell>
          <cell r="AA263">
            <v>0</v>
          </cell>
          <cell r="AB263">
            <v>0</v>
          </cell>
          <cell r="AC263">
            <v>692.93333333333385</v>
          </cell>
          <cell r="AD263">
            <v>172</v>
          </cell>
          <cell r="AE263">
            <v>204.13333333333395</v>
          </cell>
          <cell r="AF263">
            <v>957.66666666666663</v>
          </cell>
          <cell r="AG263">
            <v>902.99999999999989</v>
          </cell>
          <cell r="AH263">
            <v>54.53333333333336</v>
          </cell>
          <cell r="AI263" t="e">
            <v>#REF!</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94803.728571428568</v>
          </cell>
        </row>
        <row r="265">
          <cell r="F265">
            <v>68497</v>
          </cell>
          <cell r="AI265">
            <v>0</v>
          </cell>
          <cell r="AK265">
            <v>68497</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6694.7285714285717</v>
          </cell>
        </row>
        <row r="268">
          <cell r="F268">
            <v>413.3</v>
          </cell>
          <cell r="P268">
            <v>0</v>
          </cell>
          <cell r="S268">
            <v>0</v>
          </cell>
          <cell r="X268">
            <v>0</v>
          </cell>
          <cell r="AC268">
            <v>0</v>
          </cell>
          <cell r="AF268">
            <v>0</v>
          </cell>
          <cell r="AG268">
            <v>0</v>
          </cell>
          <cell r="AH268">
            <v>0</v>
          </cell>
          <cell r="AI268">
            <v>295</v>
          </cell>
          <cell r="AK268">
            <v>413.3</v>
          </cell>
        </row>
        <row r="269">
          <cell r="F269">
            <v>0</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0</v>
          </cell>
        </row>
        <row r="270">
          <cell r="F270">
            <v>1581.4285714285716</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1581.4285714285716</v>
          </cell>
        </row>
        <row r="271">
          <cell r="F271">
            <v>3500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3500</v>
          </cell>
        </row>
        <row r="272">
          <cell r="F272">
            <v>0</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0</v>
          </cell>
        </row>
        <row r="273">
          <cell r="F273">
            <v>1200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1200</v>
          </cell>
        </row>
        <row r="274">
          <cell r="F274">
            <v>4100</v>
          </cell>
          <cell r="P274">
            <v>0</v>
          </cell>
          <cell r="S274">
            <v>0</v>
          </cell>
          <cell r="X274">
            <v>0</v>
          </cell>
          <cell r="AC274">
            <v>0</v>
          </cell>
          <cell r="AF274">
            <v>0</v>
          </cell>
          <cell r="AG274">
            <v>0</v>
          </cell>
          <cell r="AH274">
            <v>0</v>
          </cell>
          <cell r="AI274">
            <v>1640</v>
          </cell>
          <cell r="AK274">
            <v>4100</v>
          </cell>
        </row>
        <row r="275">
          <cell r="F275">
            <v>2</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952</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I276">
            <v>1370</v>
          </cell>
          <cell r="AK276">
            <v>123466.05675324675</v>
          </cell>
        </row>
        <row r="277">
          <cell r="F277">
            <v>1796</v>
          </cell>
          <cell r="G277">
            <v>162</v>
          </cell>
          <cell r="H277">
            <v>425</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I277">
            <v>710</v>
          </cell>
          <cell r="AK277">
            <v>15573.473333333333</v>
          </cell>
        </row>
        <row r="278">
          <cell r="F278">
            <v>587</v>
          </cell>
          <cell r="G278">
            <v>158</v>
          </cell>
          <cell r="H278">
            <v>429</v>
          </cell>
          <cell r="P278">
            <v>946.25</v>
          </cell>
          <cell r="Q278">
            <v>0</v>
          </cell>
          <cell r="R278">
            <v>0</v>
          </cell>
          <cell r="S278">
            <v>1561.82</v>
          </cell>
          <cell r="T278">
            <v>554.80543636363632</v>
          </cell>
          <cell r="U278">
            <v>577.28729090909087</v>
          </cell>
          <cell r="V278">
            <v>0</v>
          </cell>
          <cell r="W278">
            <v>0</v>
          </cell>
          <cell r="X278">
            <v>640.95000000000005</v>
          </cell>
          <cell r="Y278">
            <v>164</v>
          </cell>
          <cell r="Z278">
            <v>228.58636363636367</v>
          </cell>
          <cell r="AA278">
            <v>0</v>
          </cell>
          <cell r="AB278">
            <v>0</v>
          </cell>
          <cell r="AC278">
            <v>535.86</v>
          </cell>
          <cell r="AD278">
            <v>158</v>
          </cell>
          <cell r="AE278">
            <v>186.67818181818183</v>
          </cell>
          <cell r="AF278">
            <v>1759.96</v>
          </cell>
          <cell r="AG278">
            <v>1532.909090909091</v>
          </cell>
          <cell r="AH278">
            <v>227.05090909090904</v>
          </cell>
          <cell r="AI278">
            <v>1174.4000000000001</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I279">
            <v>4</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I280">
            <v>814.4</v>
          </cell>
          <cell r="AK280">
            <v>4810</v>
          </cell>
        </row>
        <row r="281">
          <cell r="F281">
            <v>122</v>
          </cell>
          <cell r="P281">
            <v>367</v>
          </cell>
          <cell r="S281">
            <v>688</v>
          </cell>
          <cell r="X281">
            <v>93</v>
          </cell>
          <cell r="AC281">
            <v>90</v>
          </cell>
          <cell r="AF281">
            <v>508</v>
          </cell>
          <cell r="AG281">
            <v>420</v>
          </cell>
          <cell r="AH281">
            <v>88</v>
          </cell>
          <cell r="AI281">
            <v>356</v>
          </cell>
          <cell r="AK281">
            <v>1902</v>
          </cell>
        </row>
        <row r="282">
          <cell r="F282">
            <v>700</v>
          </cell>
          <cell r="P282">
            <v>20</v>
          </cell>
          <cell r="S282">
            <v>21</v>
          </cell>
          <cell r="X282">
            <v>70</v>
          </cell>
          <cell r="AC282">
            <v>25</v>
          </cell>
          <cell r="AF282">
            <v>15</v>
          </cell>
          <cell r="AG282">
            <v>15</v>
          </cell>
          <cell r="AH282">
            <v>0</v>
          </cell>
          <cell r="AI282">
            <v>250</v>
          </cell>
          <cell r="AK282">
            <v>1056</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I283" t="e">
            <v>#REF!</v>
          </cell>
          <cell r="AJ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I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I285">
            <v>14738.47387878788</v>
          </cell>
          <cell r="AK285">
            <v>3705.333333333333</v>
          </cell>
        </row>
        <row r="286">
          <cell r="F286">
            <v>0</v>
          </cell>
          <cell r="P286">
            <v>0</v>
          </cell>
          <cell r="S286">
            <v>0</v>
          </cell>
          <cell r="X286">
            <v>5</v>
          </cell>
          <cell r="AC286">
            <v>0</v>
          </cell>
          <cell r="AF286">
            <v>0</v>
          </cell>
          <cell r="AG286">
            <v>0</v>
          </cell>
          <cell r="AH286">
            <v>0</v>
          </cell>
          <cell r="AI286">
            <v>5357.15</v>
          </cell>
          <cell r="AK286">
            <v>5</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3336.333333333333</v>
          </cell>
        </row>
        <row r="288">
          <cell r="F288">
            <v>0</v>
          </cell>
          <cell r="P288">
            <v>0</v>
          </cell>
          <cell r="S288">
            <v>250</v>
          </cell>
          <cell r="X288">
            <v>0</v>
          </cell>
          <cell r="AC288">
            <v>0</v>
          </cell>
          <cell r="AF288">
            <v>0</v>
          </cell>
          <cell r="AG288">
            <v>0</v>
          </cell>
          <cell r="AH288">
            <v>0</v>
          </cell>
          <cell r="AI288">
            <v>0</v>
          </cell>
          <cell r="AK288">
            <v>364</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I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107892.58341991341</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I292">
            <v>595.26666666666665</v>
          </cell>
          <cell r="AK292">
            <v>14068.188181818183</v>
          </cell>
        </row>
        <row r="293">
          <cell r="F293">
            <v>427</v>
          </cell>
          <cell r="P293">
            <v>1366</v>
          </cell>
          <cell r="Q293">
            <v>0</v>
          </cell>
          <cell r="R293">
            <v>0</v>
          </cell>
          <cell r="S293">
            <v>2686</v>
          </cell>
          <cell r="T293">
            <v>0</v>
          </cell>
          <cell r="U293">
            <v>0</v>
          </cell>
          <cell r="V293">
            <v>0</v>
          </cell>
          <cell r="W293">
            <v>0</v>
          </cell>
          <cell r="X293">
            <v>406</v>
          </cell>
          <cell r="Y293">
            <v>0</v>
          </cell>
          <cell r="Z293">
            <v>0</v>
          </cell>
          <cell r="AA293">
            <v>0</v>
          </cell>
          <cell r="AB293">
            <v>0</v>
          </cell>
          <cell r="AC293">
            <v>315</v>
          </cell>
          <cell r="AD293">
            <v>0</v>
          </cell>
          <cell r="AE293">
            <v>0</v>
          </cell>
          <cell r="AF293">
            <v>454</v>
          </cell>
          <cell r="AG293">
            <v>461</v>
          </cell>
          <cell r="AH293">
            <v>0</v>
          </cell>
          <cell r="AI293">
            <v>4491.7666666666664</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I294">
            <v>0</v>
          </cell>
          <cell r="AK294">
            <v>2434.4181818181823</v>
          </cell>
        </row>
        <row r="295">
          <cell r="F295">
            <v>0</v>
          </cell>
          <cell r="P295">
            <v>0</v>
          </cell>
          <cell r="S295">
            <v>0</v>
          </cell>
          <cell r="X295">
            <v>0</v>
          </cell>
          <cell r="AC295">
            <v>0</v>
          </cell>
          <cell r="AF295">
            <v>0</v>
          </cell>
          <cell r="AG295">
            <v>0</v>
          </cell>
          <cell r="AH295">
            <v>0</v>
          </cell>
          <cell r="AI295">
            <v>12</v>
          </cell>
          <cell r="AK295">
            <v>0</v>
          </cell>
        </row>
        <row r="296">
          <cell r="F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t="e">
            <v>#REF!</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I297">
            <v>0</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G299">
            <v>0</v>
          </cell>
          <cell r="H299">
            <v>0</v>
          </cell>
          <cell r="P299">
            <v>41.333333333333336</v>
          </cell>
          <cell r="Q299">
            <v>0</v>
          </cell>
          <cell r="R299">
            <v>0</v>
          </cell>
          <cell r="S299">
            <v>352.99999999999994</v>
          </cell>
          <cell r="T299">
            <v>-611.67619393939378</v>
          </cell>
          <cell r="U299">
            <v>-622.76501818181805</v>
          </cell>
          <cell r="V299">
            <v>0</v>
          </cell>
          <cell r="W299">
            <v>0</v>
          </cell>
          <cell r="X299">
            <v>561</v>
          </cell>
          <cell r="Y299">
            <v>-790</v>
          </cell>
          <cell r="Z299">
            <v>-326.08636363636373</v>
          </cell>
          <cell r="AA299">
            <v>0</v>
          </cell>
          <cell r="AB299">
            <v>0</v>
          </cell>
          <cell r="AC299">
            <v>264.33333333333331</v>
          </cell>
          <cell r="AF299">
            <v>179.03333333333333</v>
          </cell>
          <cell r="AG299">
            <v>135</v>
          </cell>
          <cell r="AH299">
            <v>44.033333333333346</v>
          </cell>
          <cell r="AI299" t="e">
            <v>#REF!</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I300">
            <v>0</v>
          </cell>
          <cell r="AK300">
            <v>4267.7366666666667</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0</v>
          </cell>
        </row>
        <row r="302">
          <cell r="F302">
            <v>0</v>
          </cell>
          <cell r="P302">
            <v>-51</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2</v>
          </cell>
          <cell r="AH302">
            <v>-3</v>
          </cell>
          <cell r="AI302">
            <v>0</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I303">
            <v>0</v>
          </cell>
          <cell r="AK303">
            <v>107892.58341991341</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107892.58341991341</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107892.58341991341</v>
          </cell>
        </row>
        <row r="312">
          <cell r="P312">
            <v>0</v>
          </cell>
          <cell r="AK312">
            <v>0</v>
          </cell>
        </row>
        <row r="313">
          <cell r="P313">
            <v>0</v>
          </cell>
          <cell r="S313">
            <v>0</v>
          </cell>
          <cell r="AI313">
            <v>0</v>
          </cell>
          <cell r="AK313">
            <v>0</v>
          </cell>
        </row>
        <row r="314">
          <cell r="F314">
            <v>3480</v>
          </cell>
          <cell r="S314">
            <v>0</v>
          </cell>
          <cell r="AK314">
            <v>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I332">
            <v>538</v>
          </cell>
          <cell r="AJ332">
            <v>36</v>
          </cell>
          <cell r="AK332">
            <v>1806</v>
          </cell>
          <cell r="AM332">
            <v>1326</v>
          </cell>
        </row>
        <row r="333">
          <cell r="AI333" t="e">
            <v>#REF!</v>
          </cell>
          <cell r="AJ333">
            <v>36</v>
          </cell>
          <cell r="AK333">
            <v>6694.7285714285717</v>
          </cell>
          <cell r="AM333">
            <v>6694.7285714285717</v>
          </cell>
        </row>
        <row r="334">
          <cell r="AI334">
            <v>0</v>
          </cell>
          <cell r="AJ334">
            <v>36</v>
          </cell>
          <cell r="AK334">
            <v>413.3</v>
          </cell>
          <cell r="AM334">
            <v>413.3</v>
          </cell>
        </row>
        <row r="335">
          <cell r="AI335">
            <v>5357.15</v>
          </cell>
          <cell r="AJ335">
            <v>36</v>
          </cell>
          <cell r="AK335">
            <v>-142</v>
          </cell>
          <cell r="AM335">
            <v>-141</v>
          </cell>
        </row>
        <row r="336">
          <cell r="AI336">
            <v>4025.8545454545456</v>
          </cell>
          <cell r="AK336">
            <v>1581.4285714285716</v>
          </cell>
          <cell r="AM336">
            <v>1581.4285714285716</v>
          </cell>
        </row>
        <row r="337">
          <cell r="AI337">
            <v>0</v>
          </cell>
          <cell r="AK337">
            <v>3500</v>
          </cell>
          <cell r="AM337">
            <v>3500</v>
          </cell>
        </row>
        <row r="338">
          <cell r="AI338">
            <v>0</v>
          </cell>
          <cell r="AK338">
            <v>0</v>
          </cell>
          <cell r="AM338">
            <v>821</v>
          </cell>
        </row>
        <row r="339">
          <cell r="AI339">
            <v>0</v>
          </cell>
          <cell r="AK339">
            <v>1200</v>
          </cell>
          <cell r="AM339">
            <v>1200</v>
          </cell>
        </row>
        <row r="340">
          <cell r="AI340">
            <v>4672</v>
          </cell>
          <cell r="AK340">
            <v>4100</v>
          </cell>
          <cell r="AM340">
            <v>0</v>
          </cell>
        </row>
        <row r="341">
          <cell r="AI341">
            <v>1640</v>
          </cell>
          <cell r="AK341">
            <v>0</v>
          </cell>
          <cell r="AM341">
            <v>0</v>
          </cell>
        </row>
        <row r="342">
          <cell r="AI342">
            <v>952</v>
          </cell>
          <cell r="AK342">
            <v>5677</v>
          </cell>
          <cell r="AM342">
            <v>5223</v>
          </cell>
        </row>
        <row r="343">
          <cell r="AI343">
            <v>1370</v>
          </cell>
          <cell r="AK343">
            <v>2434.4181818181823</v>
          </cell>
          <cell r="AM343">
            <v>2353.5272727272732</v>
          </cell>
        </row>
        <row r="344">
          <cell r="AI344">
            <v>710</v>
          </cell>
          <cell r="AK344">
            <v>0</v>
          </cell>
          <cell r="AM344">
            <v>0</v>
          </cell>
        </row>
        <row r="345">
          <cell r="AI345">
            <v>0</v>
          </cell>
          <cell r="AK345">
            <v>0</v>
          </cell>
          <cell r="AM345">
            <v>0</v>
          </cell>
        </row>
        <row r="346">
          <cell r="AI346">
            <v>4</v>
          </cell>
          <cell r="AK346">
            <v>0</v>
          </cell>
          <cell r="AM346">
            <v>0</v>
          </cell>
        </row>
        <row r="347">
          <cell r="AI347">
            <v>814.4</v>
          </cell>
          <cell r="AK347">
            <v>4810</v>
          </cell>
          <cell r="AM347">
            <v>4213</v>
          </cell>
        </row>
        <row r="348">
          <cell r="P348">
            <v>225</v>
          </cell>
          <cell r="S348">
            <v>296</v>
          </cell>
          <cell r="X348">
            <v>56</v>
          </cell>
          <cell r="AC348">
            <v>-4.9636363636363825</v>
          </cell>
          <cell r="AF348">
            <v>800.72727272727275</v>
          </cell>
          <cell r="AG348">
            <v>801</v>
          </cell>
          <cell r="AH348">
            <v>-0.27272727272728048</v>
          </cell>
          <cell r="AI348">
            <v>1372.7636363636364</v>
          </cell>
          <cell r="AK348">
            <v>1902</v>
          </cell>
          <cell r="AM348">
            <v>1394</v>
          </cell>
        </row>
        <row r="349">
          <cell r="AI349">
            <v>0</v>
          </cell>
          <cell r="AK349">
            <v>1056</v>
          </cell>
          <cell r="AM349">
            <v>1041</v>
          </cell>
        </row>
        <row r="350">
          <cell r="F350">
            <v>33</v>
          </cell>
          <cell r="P350">
            <v>0</v>
          </cell>
          <cell r="S350">
            <v>0</v>
          </cell>
          <cell r="X350">
            <v>0</v>
          </cell>
          <cell r="AC350">
            <v>0</v>
          </cell>
          <cell r="AF350">
            <v>0</v>
          </cell>
          <cell r="AG350">
            <v>0</v>
          </cell>
          <cell r="AH350">
            <v>0</v>
          </cell>
          <cell r="AI350">
            <v>389</v>
          </cell>
          <cell r="AK350">
            <v>1110</v>
          </cell>
        </row>
        <row r="351">
          <cell r="AI351">
            <v>295</v>
          </cell>
          <cell r="AK351">
            <v>742</v>
          </cell>
          <cell r="AM351">
            <v>0</v>
          </cell>
        </row>
        <row r="352">
          <cell r="AI352">
            <v>0</v>
          </cell>
          <cell r="AK352">
            <v>0</v>
          </cell>
          <cell r="AM352">
            <v>0</v>
          </cell>
        </row>
        <row r="353">
          <cell r="AI353">
            <v>0</v>
          </cell>
          <cell r="AK353">
            <v>5</v>
          </cell>
          <cell r="AM353">
            <v>5</v>
          </cell>
        </row>
        <row r="354">
          <cell r="P354">
            <v>225</v>
          </cell>
          <cell r="S354">
            <v>296</v>
          </cell>
          <cell r="X354">
            <v>56</v>
          </cell>
          <cell r="AC354">
            <v>-538.90909090909088</v>
          </cell>
          <cell r="AF354">
            <v>245.09090909090912</v>
          </cell>
          <cell r="AG354">
            <v>-127.90909090909091</v>
          </cell>
          <cell r="AH354">
            <v>373</v>
          </cell>
          <cell r="AI354">
            <v>5343.4693333333335</v>
          </cell>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577.5090909090909</v>
          </cell>
        </row>
        <row r="356">
          <cell r="F356">
            <v>0</v>
          </cell>
          <cell r="P356">
            <v>0</v>
          </cell>
          <cell r="S356">
            <v>0</v>
          </cell>
          <cell r="X356">
            <v>0</v>
          </cell>
          <cell r="AC356">
            <v>0</v>
          </cell>
          <cell r="AF356">
            <v>0</v>
          </cell>
          <cell r="AG356">
            <v>0</v>
          </cell>
          <cell r="AH356">
            <v>0</v>
          </cell>
          <cell r="AI356">
            <v>595.26666666666665</v>
          </cell>
          <cell r="AK356">
            <v>0</v>
          </cell>
          <cell r="AM356">
            <v>358</v>
          </cell>
        </row>
        <row r="357">
          <cell r="F357">
            <v>0</v>
          </cell>
          <cell r="P357">
            <v>0</v>
          </cell>
          <cell r="S357">
            <v>0</v>
          </cell>
          <cell r="X357">
            <v>0</v>
          </cell>
          <cell r="AC357">
            <v>0</v>
          </cell>
          <cell r="AF357">
            <v>0</v>
          </cell>
          <cell r="AG357">
            <v>0</v>
          </cell>
          <cell r="AH357">
            <v>0</v>
          </cell>
          <cell r="AI357">
            <v>4491.7666666666664</v>
          </cell>
          <cell r="AK357">
            <v>364</v>
          </cell>
          <cell r="AM357">
            <v>364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2</v>
          </cell>
          <cell r="AM358">
            <v>2</v>
          </cell>
        </row>
        <row r="359">
          <cell r="AK359">
            <v>0</v>
          </cell>
          <cell r="AM359">
            <v>0</v>
          </cell>
        </row>
        <row r="360">
          <cell r="AJ360">
            <v>-2491</v>
          </cell>
          <cell r="AK360">
            <v>0</v>
          </cell>
          <cell r="AM360">
            <v>0</v>
          </cell>
        </row>
        <row r="361">
          <cell r="AJ361">
            <v>-2491</v>
          </cell>
          <cell r="AK361">
            <v>6098.7699999999995</v>
          </cell>
          <cell r="AM361" t="e">
            <v>#REF!</v>
          </cell>
        </row>
        <row r="362">
          <cell r="AK362">
            <v>431.33333333333331</v>
          </cell>
        </row>
        <row r="363">
          <cell r="AK363">
            <v>1399.6999999999998</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4267.7366666666667</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лютий</v>
          </cell>
          <cell r="G386">
            <v>0</v>
          </cell>
          <cell r="P386" t="str">
            <v>лютий</v>
          </cell>
          <cell r="X386" t="str">
            <v>лютий</v>
          </cell>
          <cell r="Y386">
            <v>104</v>
          </cell>
          <cell r="AC386" t="str">
            <v>лютий</v>
          </cell>
          <cell r="AD386">
            <v>147</v>
          </cell>
          <cell r="AI386">
            <v>428</v>
          </cell>
          <cell r="AJ386">
            <v>251.66666666666669</v>
          </cell>
          <cell r="AK386" t="str">
            <v>АК "КЕ"</v>
          </cell>
          <cell r="AL386" t="str">
            <v>Е/Е</v>
          </cell>
        </row>
        <row r="387">
          <cell r="F387" t="str">
            <v>АППАРАТ</v>
          </cell>
          <cell r="G387">
            <v>0</v>
          </cell>
          <cell r="P387" t="str">
            <v>ККМ</v>
          </cell>
          <cell r="X387" t="str">
            <v>ТЕЦ5</v>
          </cell>
          <cell r="Y387">
            <v>0</v>
          </cell>
          <cell r="AC387" t="str">
            <v>ТЕЦ6</v>
          </cell>
          <cell r="AD387">
            <v>13</v>
          </cell>
          <cell r="AI387">
            <v>33.666666666666671</v>
          </cell>
          <cell r="AJ387">
            <v>18</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I388">
            <v>26</v>
          </cell>
          <cell r="AJ388">
            <v>18</v>
          </cell>
          <cell r="AK388" t="str">
            <v>ПЛАН</v>
          </cell>
          <cell r="AL388" t="str">
            <v>ПЛАН</v>
          </cell>
          <cell r="AM388">
            <v>312.33333333333331</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I389">
            <v>120.63333333333333</v>
          </cell>
          <cell r="AJ389">
            <v>73</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I390">
            <v>8.6666666666666661</v>
          </cell>
          <cell r="AJ390">
            <v>0</v>
          </cell>
          <cell r="AK390">
            <v>46</v>
          </cell>
          <cell r="AL390">
            <v>14</v>
          </cell>
        </row>
        <row r="391">
          <cell r="F391">
            <v>0</v>
          </cell>
          <cell r="G391">
            <v>0</v>
          </cell>
          <cell r="P391">
            <v>0.66666666666666663</v>
          </cell>
          <cell r="X391">
            <v>146.66666666666666</v>
          </cell>
          <cell r="Y391">
            <v>61</v>
          </cell>
          <cell r="AC391">
            <v>280.66666666666669</v>
          </cell>
          <cell r="AD391">
            <v>128</v>
          </cell>
          <cell r="AI391">
            <v>22</v>
          </cell>
          <cell r="AJ391">
            <v>15.333333333333332</v>
          </cell>
          <cell r="AK391">
            <v>428</v>
          </cell>
          <cell r="AL391">
            <v>189.66666666666666</v>
          </cell>
        </row>
        <row r="392">
          <cell r="F392">
            <v>0</v>
          </cell>
          <cell r="G392">
            <v>0</v>
          </cell>
          <cell r="P392">
            <v>2</v>
          </cell>
          <cell r="X392">
            <v>0</v>
          </cell>
          <cell r="Y392">
            <v>0</v>
          </cell>
          <cell r="AC392">
            <v>25</v>
          </cell>
          <cell r="AD392">
            <v>11</v>
          </cell>
          <cell r="AI392">
            <v>5.333333333333333</v>
          </cell>
          <cell r="AJ392">
            <v>3</v>
          </cell>
          <cell r="AK392">
            <v>33.666666666666671</v>
          </cell>
          <cell r="AL392">
            <v>16</v>
          </cell>
        </row>
        <row r="393">
          <cell r="F393">
            <v>0</v>
          </cell>
          <cell r="G393">
            <v>0</v>
          </cell>
          <cell r="P393">
            <v>0</v>
          </cell>
          <cell r="X393">
            <v>25.333333333333332</v>
          </cell>
          <cell r="Y393">
            <v>11</v>
          </cell>
          <cell r="AC393">
            <v>0.66666666666666663</v>
          </cell>
          <cell r="AD393">
            <v>0</v>
          </cell>
          <cell r="AI393">
            <v>4.6666666666666661</v>
          </cell>
          <cell r="AJ393">
            <v>4.333333333333333</v>
          </cell>
          <cell r="AK393">
            <v>26</v>
          </cell>
          <cell r="AL393">
            <v>11</v>
          </cell>
        </row>
        <row r="394">
          <cell r="F394">
            <v>120.63333333333333</v>
          </cell>
          <cell r="G394">
            <v>37</v>
          </cell>
          <cell r="P394">
            <v>0</v>
          </cell>
          <cell r="X394">
            <v>0</v>
          </cell>
          <cell r="Y394">
            <v>0</v>
          </cell>
          <cell r="AC394">
            <v>0</v>
          </cell>
          <cell r="AD394">
            <v>0</v>
          </cell>
          <cell r="AI394">
            <v>26</v>
          </cell>
          <cell r="AJ394">
            <v>16</v>
          </cell>
          <cell r="AK394">
            <v>120.63333333333333</v>
          </cell>
          <cell r="AL394">
            <v>39</v>
          </cell>
        </row>
        <row r="395">
          <cell r="F395">
            <v>8.6666666666666661</v>
          </cell>
          <cell r="G395">
            <v>3</v>
          </cell>
          <cell r="P395">
            <v>0</v>
          </cell>
          <cell r="X395">
            <v>0</v>
          </cell>
          <cell r="Y395">
            <v>0</v>
          </cell>
          <cell r="AC395">
            <v>0</v>
          </cell>
          <cell r="AD395">
            <v>0</v>
          </cell>
          <cell r="AI395">
            <v>0</v>
          </cell>
          <cell r="AK395">
            <v>8.6666666666666661</v>
          </cell>
          <cell r="AL395">
            <v>0</v>
          </cell>
        </row>
        <row r="396">
          <cell r="F396">
            <v>0</v>
          </cell>
          <cell r="G396">
            <v>0</v>
          </cell>
          <cell r="P396">
            <v>5.333333333333333</v>
          </cell>
          <cell r="X396">
            <v>0</v>
          </cell>
          <cell r="Y396">
            <v>0</v>
          </cell>
          <cell r="AC396">
            <v>0</v>
          </cell>
          <cell r="AD396">
            <v>0</v>
          </cell>
          <cell r="AI396">
            <v>587.33333333333337</v>
          </cell>
          <cell r="AJ396">
            <v>414.5</v>
          </cell>
          <cell r="AK396">
            <v>22</v>
          </cell>
          <cell r="AL396">
            <v>15.333333333333332</v>
          </cell>
        </row>
        <row r="397">
          <cell r="F397">
            <v>5.333333333333333</v>
          </cell>
          <cell r="G397">
            <v>2</v>
          </cell>
          <cell r="P397">
            <v>0</v>
          </cell>
          <cell r="X397">
            <v>0</v>
          </cell>
          <cell r="Y397">
            <v>0</v>
          </cell>
          <cell r="AC397">
            <v>0</v>
          </cell>
          <cell r="AD397">
            <v>0</v>
          </cell>
          <cell r="AI397">
            <v>0</v>
          </cell>
          <cell r="AJ397">
            <v>0</v>
          </cell>
          <cell r="AK397">
            <v>5.333333333333333</v>
          </cell>
          <cell r="AL397">
            <v>2</v>
          </cell>
        </row>
        <row r="398">
          <cell r="F398">
            <v>0.33333333333333331</v>
          </cell>
          <cell r="G398">
            <v>0</v>
          </cell>
          <cell r="P398">
            <v>4.333333333333333</v>
          </cell>
          <cell r="X398">
            <v>0</v>
          </cell>
          <cell r="Y398">
            <v>0</v>
          </cell>
          <cell r="AC398">
            <v>0</v>
          </cell>
          <cell r="AD398">
            <v>0</v>
          </cell>
          <cell r="AI398">
            <v>491.66666666666669</v>
          </cell>
          <cell r="AJ398">
            <v>347</v>
          </cell>
          <cell r="AK398">
            <v>4.6666666666666661</v>
          </cell>
          <cell r="AL398">
            <v>4.333333333333333</v>
          </cell>
        </row>
        <row r="399">
          <cell r="F399">
            <v>0.33333333333333331</v>
          </cell>
          <cell r="G399">
            <v>0</v>
          </cell>
          <cell r="P399">
            <v>2</v>
          </cell>
          <cell r="X399">
            <v>10</v>
          </cell>
          <cell r="Y399">
            <v>4</v>
          </cell>
          <cell r="AC399">
            <v>13.666666666666666</v>
          </cell>
          <cell r="AD399">
            <v>6</v>
          </cell>
          <cell r="AI399">
            <v>0</v>
          </cell>
          <cell r="AJ399">
            <v>0</v>
          </cell>
          <cell r="AK399">
            <v>26</v>
          </cell>
          <cell r="AL399">
            <v>12</v>
          </cell>
        </row>
        <row r="400">
          <cell r="F400">
            <v>0</v>
          </cell>
          <cell r="G400">
            <v>0</v>
          </cell>
          <cell r="P400">
            <v>0</v>
          </cell>
          <cell r="X400">
            <v>0</v>
          </cell>
          <cell r="Y400">
            <v>0</v>
          </cell>
          <cell r="AC400">
            <v>0</v>
          </cell>
          <cell r="AD400">
            <v>0</v>
          </cell>
          <cell r="AI400">
            <v>91</v>
          </cell>
          <cell r="AJ400">
            <v>68.833333333333343</v>
          </cell>
          <cell r="AK400">
            <v>0</v>
          </cell>
          <cell r="AL400">
            <v>316.5</v>
          </cell>
          <cell r="AM400">
            <v>316.83333333333331</v>
          </cell>
        </row>
        <row r="401">
          <cell r="F401">
            <v>1.1666666666666667</v>
          </cell>
          <cell r="G401">
            <v>0</v>
          </cell>
          <cell r="P401">
            <v>20.5</v>
          </cell>
          <cell r="X401">
            <v>522.33333333333337</v>
          </cell>
          <cell r="Y401">
            <v>217</v>
          </cell>
          <cell r="AC401">
            <v>43</v>
          </cell>
          <cell r="AD401">
            <v>20</v>
          </cell>
          <cell r="AI401">
            <v>4.666666666666667</v>
          </cell>
          <cell r="AJ401">
            <v>0</v>
          </cell>
          <cell r="AK401">
            <v>587.33333333333337</v>
          </cell>
          <cell r="AL401">
            <v>257.5</v>
          </cell>
          <cell r="AM401">
            <v>257.83333333333331</v>
          </cell>
        </row>
        <row r="402">
          <cell r="F402">
            <v>0</v>
          </cell>
          <cell r="G402">
            <v>0</v>
          </cell>
          <cell r="P402">
            <v>0</v>
          </cell>
          <cell r="X402">
            <v>0</v>
          </cell>
          <cell r="Y402">
            <v>0</v>
          </cell>
          <cell r="AC402">
            <v>0</v>
          </cell>
          <cell r="AD402">
            <v>0</v>
          </cell>
          <cell r="AI402">
            <v>0</v>
          </cell>
          <cell r="AK402">
            <v>0</v>
          </cell>
          <cell r="AL402">
            <v>0</v>
          </cell>
        </row>
        <row r="403">
          <cell r="F403">
            <v>0</v>
          </cell>
          <cell r="G403">
            <v>0</v>
          </cell>
          <cell r="P403">
            <v>0</v>
          </cell>
          <cell r="X403">
            <v>480.66666666666669</v>
          </cell>
          <cell r="Y403">
            <v>200</v>
          </cell>
          <cell r="AC403">
            <v>11</v>
          </cell>
          <cell r="AD403">
            <v>5</v>
          </cell>
          <cell r="AI403">
            <v>49</v>
          </cell>
          <cell r="AJ403">
            <v>45</v>
          </cell>
          <cell r="AK403">
            <v>491.66666666666669</v>
          </cell>
          <cell r="AL403">
            <v>205</v>
          </cell>
        </row>
        <row r="404">
          <cell r="F404">
            <v>0</v>
          </cell>
          <cell r="G404">
            <v>0</v>
          </cell>
          <cell r="P404">
            <v>0</v>
          </cell>
          <cell r="X404">
            <v>0</v>
          </cell>
          <cell r="Y404">
            <v>0</v>
          </cell>
          <cell r="AC404">
            <v>0</v>
          </cell>
          <cell r="AD404">
            <v>0</v>
          </cell>
          <cell r="AI404">
            <v>6</v>
          </cell>
          <cell r="AJ404">
            <v>5.3333333333333339</v>
          </cell>
          <cell r="AK404">
            <v>0</v>
          </cell>
          <cell r="AL404">
            <v>0</v>
          </cell>
        </row>
        <row r="405">
          <cell r="F405">
            <v>1.1666666666666667</v>
          </cell>
          <cell r="G405">
            <v>0</v>
          </cell>
          <cell r="P405">
            <v>15.833333333333334</v>
          </cell>
          <cell r="X405">
            <v>41.666666666666664</v>
          </cell>
          <cell r="Y405">
            <v>17</v>
          </cell>
          <cell r="AC405">
            <v>32</v>
          </cell>
          <cell r="AD405">
            <v>15</v>
          </cell>
          <cell r="AI405">
            <v>43</v>
          </cell>
          <cell r="AJ405">
            <v>39.666666666666664</v>
          </cell>
          <cell r="AK405">
            <v>91</v>
          </cell>
          <cell r="AL405">
            <v>52.833333333333336</v>
          </cell>
        </row>
        <row r="406">
          <cell r="F406">
            <v>0</v>
          </cell>
          <cell r="G406">
            <v>0</v>
          </cell>
          <cell r="P406">
            <v>4.666666666666667</v>
          </cell>
          <cell r="X406">
            <v>0</v>
          </cell>
          <cell r="Y406">
            <v>0</v>
          </cell>
          <cell r="AC406">
            <v>0</v>
          </cell>
          <cell r="AD406">
            <v>0</v>
          </cell>
          <cell r="AI406">
            <v>0</v>
          </cell>
          <cell r="AK406">
            <v>4.666666666666667</v>
          </cell>
          <cell r="AL406">
            <v>0</v>
          </cell>
        </row>
        <row r="407">
          <cell r="F407">
            <v>0</v>
          </cell>
          <cell r="G407">
            <v>0</v>
          </cell>
          <cell r="H407">
            <v>122</v>
          </cell>
          <cell r="P407">
            <v>0</v>
          </cell>
          <cell r="S407">
            <v>50.166666666666671</v>
          </cell>
          <cell r="X407">
            <v>0</v>
          </cell>
          <cell r="Y407">
            <v>0</v>
          </cell>
          <cell r="AC407">
            <v>0</v>
          </cell>
          <cell r="AD407">
            <v>0</v>
          </cell>
          <cell r="AI407">
            <v>1965.0000000000002</v>
          </cell>
          <cell r="AJ407">
            <v>471.16666666666663</v>
          </cell>
          <cell r="AK407">
            <v>0</v>
          </cell>
          <cell r="AL407">
            <v>42</v>
          </cell>
          <cell r="AM407">
            <v>43</v>
          </cell>
        </row>
        <row r="408">
          <cell r="F408">
            <v>10</v>
          </cell>
          <cell r="G408">
            <v>3</v>
          </cell>
          <cell r="P408">
            <v>39</v>
          </cell>
          <cell r="X408">
            <v>0</v>
          </cell>
          <cell r="Y408">
            <v>0</v>
          </cell>
          <cell r="AC408">
            <v>0</v>
          </cell>
          <cell r="AD408">
            <v>0</v>
          </cell>
          <cell r="AI408">
            <v>1350</v>
          </cell>
          <cell r="AJ408">
            <v>0</v>
          </cell>
          <cell r="AK408">
            <v>49</v>
          </cell>
          <cell r="AL408">
            <v>42</v>
          </cell>
          <cell r="AM408">
            <v>42</v>
          </cell>
        </row>
        <row r="409">
          <cell r="F409">
            <v>2.6666666666666665</v>
          </cell>
          <cell r="G409">
            <v>1</v>
          </cell>
          <cell r="P409">
            <v>3.3333333333333335</v>
          </cell>
          <cell r="X409">
            <v>0</v>
          </cell>
          <cell r="Y409">
            <v>0</v>
          </cell>
          <cell r="AC409">
            <v>0</v>
          </cell>
          <cell r="AD409">
            <v>0</v>
          </cell>
          <cell r="AI409">
            <v>95</v>
          </cell>
          <cell r="AJ409">
            <v>95</v>
          </cell>
          <cell r="AK409">
            <v>6</v>
          </cell>
          <cell r="AL409">
            <v>4.3333333333333339</v>
          </cell>
        </row>
        <row r="410">
          <cell r="F410">
            <v>7.333333333333333</v>
          </cell>
          <cell r="G410">
            <v>2</v>
          </cell>
          <cell r="P410">
            <v>35.666666666666664</v>
          </cell>
          <cell r="X410">
            <v>0</v>
          </cell>
          <cell r="Y410">
            <v>0</v>
          </cell>
          <cell r="AC410">
            <v>0</v>
          </cell>
          <cell r="AD410">
            <v>0</v>
          </cell>
          <cell r="AI410">
            <v>0</v>
          </cell>
          <cell r="AJ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I411">
            <v>12.333333333333334</v>
          </cell>
          <cell r="AJ411">
            <v>12.333333333333334</v>
          </cell>
          <cell r="AK411">
            <v>0</v>
          </cell>
          <cell r="AL411">
            <v>412.16666666666663</v>
          </cell>
          <cell r="AM411">
            <v>412.16666666666663</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I412">
            <v>0</v>
          </cell>
          <cell r="AJ412">
            <v>0</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I413">
            <v>57.666666666666664</v>
          </cell>
          <cell r="AJ413">
            <v>50</v>
          </cell>
          <cell r="AK413">
            <v>1350</v>
          </cell>
          <cell r="AL413">
            <v>0</v>
          </cell>
        </row>
        <row r="414">
          <cell r="F414">
            <v>0</v>
          </cell>
          <cell r="G414">
            <v>0</v>
          </cell>
          <cell r="P414">
            <v>0</v>
          </cell>
          <cell r="X414">
            <v>0</v>
          </cell>
          <cell r="Y414">
            <v>0</v>
          </cell>
          <cell r="AC414">
            <v>0</v>
          </cell>
          <cell r="AD414">
            <v>0</v>
          </cell>
          <cell r="AI414">
            <v>4</v>
          </cell>
          <cell r="AJ414">
            <v>0</v>
          </cell>
          <cell r="AK414">
            <v>95</v>
          </cell>
          <cell r="AL414">
            <v>95</v>
          </cell>
        </row>
        <row r="415">
          <cell r="F415">
            <v>0</v>
          </cell>
          <cell r="G415">
            <v>0</v>
          </cell>
          <cell r="P415">
            <v>0</v>
          </cell>
          <cell r="X415">
            <v>0</v>
          </cell>
          <cell r="Y415">
            <v>0</v>
          </cell>
          <cell r="AC415">
            <v>0</v>
          </cell>
          <cell r="AD415">
            <v>0</v>
          </cell>
          <cell r="AI415">
            <v>0</v>
          </cell>
          <cell r="AJ415">
            <v>0</v>
          </cell>
          <cell r="AK415">
            <v>0</v>
          </cell>
          <cell r="AL415">
            <v>0</v>
          </cell>
        </row>
        <row r="416">
          <cell r="F416">
            <v>0</v>
          </cell>
          <cell r="G416">
            <v>0</v>
          </cell>
          <cell r="P416">
            <v>12.333333333333334</v>
          </cell>
          <cell r="X416">
            <v>0</v>
          </cell>
          <cell r="Y416">
            <v>0</v>
          </cell>
          <cell r="AC416">
            <v>0</v>
          </cell>
          <cell r="AD416">
            <v>0</v>
          </cell>
          <cell r="AI416">
            <v>28.5</v>
          </cell>
          <cell r="AJ416">
            <v>26.5</v>
          </cell>
          <cell r="AK416">
            <v>12.333333333333334</v>
          </cell>
          <cell r="AL416">
            <v>12.333333333333334</v>
          </cell>
        </row>
        <row r="417">
          <cell r="F417">
            <v>0</v>
          </cell>
          <cell r="G417">
            <v>0</v>
          </cell>
          <cell r="P417">
            <v>0</v>
          </cell>
          <cell r="X417">
            <v>0</v>
          </cell>
          <cell r="Y417">
            <v>0</v>
          </cell>
          <cell r="AC417">
            <v>0</v>
          </cell>
          <cell r="AD417">
            <v>0</v>
          </cell>
          <cell r="AI417">
            <v>69</v>
          </cell>
          <cell r="AJ417">
            <v>52.333333333333336</v>
          </cell>
          <cell r="AK417">
            <v>0</v>
          </cell>
          <cell r="AL417">
            <v>0</v>
          </cell>
        </row>
        <row r="418">
          <cell r="F418">
            <v>1.6666666666666667</v>
          </cell>
          <cell r="G418">
            <v>1</v>
          </cell>
          <cell r="P418">
            <v>5</v>
          </cell>
          <cell r="X418">
            <v>3</v>
          </cell>
          <cell r="Y418">
            <v>1</v>
          </cell>
          <cell r="AC418">
            <v>3</v>
          </cell>
          <cell r="AD418">
            <v>1</v>
          </cell>
          <cell r="AI418">
            <v>177</v>
          </cell>
          <cell r="AJ418">
            <v>104</v>
          </cell>
          <cell r="AK418">
            <v>57.666666666666664</v>
          </cell>
          <cell r="AL418">
            <v>48</v>
          </cell>
        </row>
        <row r="419">
          <cell r="F419">
            <v>0</v>
          </cell>
          <cell r="G419">
            <v>0</v>
          </cell>
          <cell r="P419">
            <v>0</v>
          </cell>
          <cell r="X419">
            <v>0</v>
          </cell>
          <cell r="Y419">
            <v>0</v>
          </cell>
          <cell r="AC419">
            <v>0</v>
          </cell>
          <cell r="AD419">
            <v>0</v>
          </cell>
          <cell r="AI419">
            <v>17.666666666666668</v>
          </cell>
          <cell r="AJ419">
            <v>11</v>
          </cell>
          <cell r="AK419">
            <v>4</v>
          </cell>
          <cell r="AL419">
            <v>0</v>
          </cell>
        </row>
        <row r="420">
          <cell r="F420">
            <v>0</v>
          </cell>
          <cell r="G420">
            <v>0</v>
          </cell>
          <cell r="P420">
            <v>0</v>
          </cell>
          <cell r="X420">
            <v>0</v>
          </cell>
          <cell r="Y420">
            <v>0</v>
          </cell>
          <cell r="AC420">
            <v>0</v>
          </cell>
          <cell r="AD420">
            <v>0</v>
          </cell>
          <cell r="AI420">
            <v>6</v>
          </cell>
          <cell r="AJ420">
            <v>4</v>
          </cell>
          <cell r="AK420">
            <v>0</v>
          </cell>
          <cell r="AL420">
            <v>0</v>
          </cell>
        </row>
        <row r="421">
          <cell r="F421">
            <v>0</v>
          </cell>
          <cell r="G421">
            <v>0</v>
          </cell>
          <cell r="P421">
            <v>18.5</v>
          </cell>
          <cell r="X421">
            <v>4.5</v>
          </cell>
          <cell r="Y421">
            <v>2</v>
          </cell>
          <cell r="AC421">
            <v>1.3333333333333333</v>
          </cell>
          <cell r="AD421">
            <v>1</v>
          </cell>
          <cell r="AI421">
            <v>9.3333333333333339</v>
          </cell>
          <cell r="AJ421">
            <v>5.333333333333333</v>
          </cell>
          <cell r="AK421">
            <v>28.5</v>
          </cell>
          <cell r="AL421">
            <v>25.5</v>
          </cell>
        </row>
        <row r="422">
          <cell r="F422">
            <v>0</v>
          </cell>
          <cell r="G422">
            <v>0</v>
          </cell>
          <cell r="P422">
            <v>1.3333333333333333</v>
          </cell>
          <cell r="X422">
            <v>0</v>
          </cell>
          <cell r="Y422">
            <v>0</v>
          </cell>
          <cell r="AC422">
            <v>1.6666666666666667</v>
          </cell>
          <cell r="AD422">
            <v>1</v>
          </cell>
          <cell r="AI422">
            <v>13.333333333333334</v>
          </cell>
          <cell r="AJ422">
            <v>9.3333333333333339</v>
          </cell>
          <cell r="AK422">
            <v>69</v>
          </cell>
          <cell r="AL422">
            <v>52.333333333333336</v>
          </cell>
        </row>
        <row r="423">
          <cell r="F423">
            <v>177</v>
          </cell>
          <cell r="G423">
            <v>54</v>
          </cell>
          <cell r="P423">
            <v>0</v>
          </cell>
          <cell r="X423">
            <v>0</v>
          </cell>
          <cell r="Y423">
            <v>0</v>
          </cell>
          <cell r="AC423">
            <v>0</v>
          </cell>
          <cell r="AD423">
            <v>0</v>
          </cell>
          <cell r="AI423">
            <v>0</v>
          </cell>
          <cell r="AJ423">
            <v>0</v>
          </cell>
          <cell r="AK423">
            <v>177</v>
          </cell>
          <cell r="AL423">
            <v>54</v>
          </cell>
        </row>
        <row r="424">
          <cell r="F424">
            <v>0</v>
          </cell>
          <cell r="G424">
            <v>0</v>
          </cell>
          <cell r="P424">
            <v>0</v>
          </cell>
          <cell r="X424">
            <v>10</v>
          </cell>
          <cell r="Y424">
            <v>4</v>
          </cell>
          <cell r="AC424">
            <v>7.666666666666667</v>
          </cell>
          <cell r="AD424">
            <v>4</v>
          </cell>
          <cell r="AI424">
            <v>0</v>
          </cell>
          <cell r="AJ424">
            <v>0</v>
          </cell>
          <cell r="AK424">
            <v>17.666666666666668</v>
          </cell>
          <cell r="AL424">
            <v>8</v>
          </cell>
        </row>
        <row r="425">
          <cell r="F425">
            <v>0.66666666666666663</v>
          </cell>
          <cell r="G425">
            <v>0</v>
          </cell>
          <cell r="P425">
            <v>2</v>
          </cell>
          <cell r="X425">
            <v>1.3333333333333333</v>
          </cell>
          <cell r="Y425">
            <v>1</v>
          </cell>
          <cell r="AC425">
            <v>1</v>
          </cell>
          <cell r="AD425">
            <v>0</v>
          </cell>
          <cell r="AI425">
            <v>12</v>
          </cell>
          <cell r="AJ425">
            <v>8</v>
          </cell>
          <cell r="AK425">
            <v>6</v>
          </cell>
          <cell r="AL425">
            <v>3</v>
          </cell>
        </row>
        <row r="426">
          <cell r="F426">
            <v>2.6666666666666665</v>
          </cell>
          <cell r="G426">
            <v>1</v>
          </cell>
          <cell r="P426">
            <v>0.33333333333333331</v>
          </cell>
          <cell r="X426">
            <v>1</v>
          </cell>
          <cell r="Y426">
            <v>0</v>
          </cell>
          <cell r="AC426">
            <v>0.66666666666666663</v>
          </cell>
          <cell r="AD426">
            <v>0</v>
          </cell>
          <cell r="AI426">
            <v>0</v>
          </cell>
          <cell r="AJ426">
            <v>0</v>
          </cell>
          <cell r="AK426">
            <v>9.3333333333333339</v>
          </cell>
          <cell r="AL426">
            <v>3.3333333333333335</v>
          </cell>
        </row>
        <row r="427">
          <cell r="F427">
            <v>0</v>
          </cell>
          <cell r="G427">
            <v>0</v>
          </cell>
          <cell r="P427">
            <v>2.3333333333333335</v>
          </cell>
          <cell r="X427">
            <v>6</v>
          </cell>
          <cell r="Y427">
            <v>2</v>
          </cell>
          <cell r="AC427">
            <v>5</v>
          </cell>
          <cell r="AD427">
            <v>2</v>
          </cell>
          <cell r="AI427">
            <v>4.333333333333333</v>
          </cell>
          <cell r="AJ427">
            <v>1.6666666666666665</v>
          </cell>
          <cell r="AK427">
            <v>13.333333333333334</v>
          </cell>
          <cell r="AL427">
            <v>6.3333333333333339</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0</v>
          </cell>
          <cell r="G429">
            <v>0</v>
          </cell>
          <cell r="P429">
            <v>0</v>
          </cell>
          <cell r="X429">
            <v>0</v>
          </cell>
          <cell r="Y429">
            <v>0</v>
          </cell>
          <cell r="AC429">
            <v>0</v>
          </cell>
          <cell r="AD429">
            <v>0</v>
          </cell>
          <cell r="AI429">
            <v>33</v>
          </cell>
          <cell r="AJ429">
            <v>21.666666666666668</v>
          </cell>
          <cell r="AK429">
            <v>0</v>
          </cell>
          <cell r="AL429">
            <v>0</v>
          </cell>
        </row>
        <row r="430">
          <cell r="F430">
            <v>9.6666666666666661</v>
          </cell>
          <cell r="G430">
            <v>3</v>
          </cell>
          <cell r="P430">
            <v>1</v>
          </cell>
          <cell r="X430">
            <v>0</v>
          </cell>
          <cell r="Y430">
            <v>0</v>
          </cell>
          <cell r="AC430">
            <v>0</v>
          </cell>
          <cell r="AD430">
            <v>0</v>
          </cell>
          <cell r="AI430">
            <v>0</v>
          </cell>
          <cell r="AJ430">
            <v>0</v>
          </cell>
          <cell r="AK430">
            <v>12</v>
          </cell>
          <cell r="AL430">
            <v>5</v>
          </cell>
        </row>
        <row r="431">
          <cell r="F431">
            <v>0</v>
          </cell>
          <cell r="G431">
            <v>0</v>
          </cell>
          <cell r="P431">
            <v>0</v>
          </cell>
          <cell r="X431">
            <v>0</v>
          </cell>
          <cell r="Y431">
            <v>0</v>
          </cell>
          <cell r="AC431">
            <v>0</v>
          </cell>
          <cell r="AD431">
            <v>0</v>
          </cell>
          <cell r="AI431">
            <v>0</v>
          </cell>
          <cell r="AJ431">
            <v>53</v>
          </cell>
          <cell r="AK431">
            <v>0</v>
          </cell>
          <cell r="AL431">
            <v>0</v>
          </cell>
        </row>
        <row r="432">
          <cell r="F432">
            <v>2.3333333333333335</v>
          </cell>
          <cell r="G432">
            <v>1</v>
          </cell>
          <cell r="P432">
            <v>0.66666666666666663</v>
          </cell>
          <cell r="X432">
            <v>0.66666666666666663</v>
          </cell>
          <cell r="Y432">
            <v>0</v>
          </cell>
          <cell r="AC432">
            <v>0.66666666666666663</v>
          </cell>
          <cell r="AD432">
            <v>0</v>
          </cell>
          <cell r="AI432">
            <v>1</v>
          </cell>
          <cell r="AJ432">
            <v>1</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I433">
            <v>0</v>
          </cell>
          <cell r="AJ433">
            <v>0</v>
          </cell>
          <cell r="AK433">
            <v>3.6666666666666665</v>
          </cell>
          <cell r="AL433">
            <v>1.6666666666666665</v>
          </cell>
        </row>
        <row r="434">
          <cell r="F434">
            <v>6.666666666666667</v>
          </cell>
          <cell r="G434">
            <v>2</v>
          </cell>
          <cell r="P434">
            <v>4.666666666666667</v>
          </cell>
          <cell r="X434">
            <v>3</v>
          </cell>
          <cell r="Y434">
            <v>1</v>
          </cell>
          <cell r="AC434">
            <v>2</v>
          </cell>
          <cell r="AD434">
            <v>1</v>
          </cell>
          <cell r="AI434">
            <v>0</v>
          </cell>
          <cell r="AJ434">
            <v>0</v>
          </cell>
          <cell r="AK434">
            <v>33</v>
          </cell>
          <cell r="AL434">
            <v>18.666666666666668</v>
          </cell>
        </row>
        <row r="435">
          <cell r="F435">
            <v>0</v>
          </cell>
          <cell r="G435">
            <v>0</v>
          </cell>
          <cell r="P435">
            <v>0</v>
          </cell>
          <cell r="X435">
            <v>0</v>
          </cell>
          <cell r="Y435">
            <v>0</v>
          </cell>
          <cell r="AC435">
            <v>0</v>
          </cell>
          <cell r="AD435">
            <v>0</v>
          </cell>
          <cell r="AI435">
            <v>15.666666666666666</v>
          </cell>
          <cell r="AJ435">
            <v>10</v>
          </cell>
          <cell r="AK435">
            <v>0</v>
          </cell>
          <cell r="AL435">
            <v>0</v>
          </cell>
        </row>
        <row r="436">
          <cell r="F436">
            <v>0</v>
          </cell>
          <cell r="G436">
            <v>0</v>
          </cell>
          <cell r="P436">
            <v>0</v>
          </cell>
          <cell r="X436">
            <v>0</v>
          </cell>
          <cell r="Y436">
            <v>0</v>
          </cell>
          <cell r="AC436">
            <v>0</v>
          </cell>
          <cell r="AD436">
            <v>0</v>
          </cell>
          <cell r="AI436">
            <v>0</v>
          </cell>
          <cell r="AJ436">
            <v>0</v>
          </cell>
          <cell r="AK436">
            <v>0</v>
          </cell>
          <cell r="AL436">
            <v>53</v>
          </cell>
        </row>
        <row r="437">
          <cell r="F437">
            <v>1</v>
          </cell>
          <cell r="G437">
            <v>0</v>
          </cell>
          <cell r="P437">
            <v>0</v>
          </cell>
          <cell r="X437">
            <v>0</v>
          </cell>
          <cell r="Y437">
            <v>0</v>
          </cell>
          <cell r="AC437">
            <v>0</v>
          </cell>
          <cell r="AD437">
            <v>0</v>
          </cell>
          <cell r="AI437">
            <v>3.3333333333333335</v>
          </cell>
          <cell r="AJ437">
            <v>2</v>
          </cell>
          <cell r="AK437">
            <v>1</v>
          </cell>
          <cell r="AL437">
            <v>1</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0</v>
          </cell>
          <cell r="AL439">
            <v>0</v>
          </cell>
        </row>
        <row r="440">
          <cell r="F440">
            <v>2.6666666666666665</v>
          </cell>
          <cell r="G440">
            <v>1</v>
          </cell>
          <cell r="P440">
            <v>1</v>
          </cell>
          <cell r="X440">
            <v>4</v>
          </cell>
          <cell r="Y440">
            <v>2</v>
          </cell>
          <cell r="AC440">
            <v>2</v>
          </cell>
          <cell r="AD440">
            <v>1</v>
          </cell>
          <cell r="AI440">
            <v>0</v>
          </cell>
          <cell r="AJ440">
            <v>0</v>
          </cell>
          <cell r="AK440">
            <v>15.666666666666666</v>
          </cell>
          <cell r="AL440">
            <v>8</v>
          </cell>
        </row>
        <row r="441">
          <cell r="F441">
            <v>0</v>
          </cell>
          <cell r="G441">
            <v>0</v>
          </cell>
          <cell r="P441">
            <v>0</v>
          </cell>
          <cell r="X441">
            <v>0</v>
          </cell>
          <cell r="Y441">
            <v>0</v>
          </cell>
          <cell r="AC441">
            <v>0</v>
          </cell>
          <cell r="AD441">
            <v>0</v>
          </cell>
          <cell r="AI441">
            <v>0</v>
          </cell>
          <cell r="AJ441">
            <v>0</v>
          </cell>
          <cell r="AK441">
            <v>0</v>
          </cell>
          <cell r="AL441">
            <v>0</v>
          </cell>
        </row>
        <row r="442">
          <cell r="F442">
            <v>0</v>
          </cell>
          <cell r="G442">
            <v>0</v>
          </cell>
          <cell r="P442">
            <v>0</v>
          </cell>
          <cell r="X442">
            <v>3.3333333333333335</v>
          </cell>
          <cell r="Y442">
            <v>1</v>
          </cell>
          <cell r="AC442">
            <v>0</v>
          </cell>
          <cell r="AD442">
            <v>0</v>
          </cell>
          <cell r="AI442">
            <v>0</v>
          </cell>
          <cell r="AJ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I443">
            <v>0</v>
          </cell>
          <cell r="AJ443">
            <v>0</v>
          </cell>
          <cell r="AK443">
            <v>1.9999999999999998</v>
          </cell>
          <cell r="AL443">
            <v>0.33333333333333331</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AP17" t="str">
            <v>ГОЛОВА ПРАЛІННЯ АК КЕ</v>
          </cell>
        </row>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0">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cell r="AQ35">
            <v>32</v>
          </cell>
        </row>
        <row r="36">
          <cell r="AL36">
            <v>336</v>
          </cell>
          <cell r="AQ36">
            <v>0</v>
          </cell>
        </row>
        <row r="37">
          <cell r="AL37">
            <v>0</v>
          </cell>
          <cell r="AQ37">
            <v>500</v>
          </cell>
        </row>
        <row r="38">
          <cell r="AQ38">
            <v>468</v>
          </cell>
        </row>
        <row r="39">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AL40">
            <v>0</v>
          </cell>
        </row>
        <row r="41">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F46">
            <v>9772.2999999999993</v>
          </cell>
          <cell r="P46">
            <v>4488.6499999999996</v>
          </cell>
          <cell r="Q46">
            <v>1683.0160000000001</v>
          </cell>
          <cell r="R46">
            <v>2125</v>
          </cell>
          <cell r="S46">
            <v>7346.4866666666676</v>
          </cell>
          <cell r="T46">
            <v>5021.7877999999982</v>
          </cell>
          <cell r="U46">
            <v>2888.6988666666671</v>
          </cell>
          <cell r="V46">
            <v>264.488</v>
          </cell>
          <cell r="W46">
            <v>431</v>
          </cell>
          <cell r="X46">
            <v>4384.8755454545462</v>
          </cell>
          <cell r="Y46">
            <v>522.74400000000003</v>
          </cell>
          <cell r="Z46">
            <v>197</v>
          </cell>
          <cell r="AA46">
            <v>325.74400000000003</v>
          </cell>
          <cell r="AB46">
            <v>400</v>
          </cell>
          <cell r="AC46">
            <v>1635.8175757575736</v>
          </cell>
          <cell r="AD46">
            <v>998.3413333333333</v>
          </cell>
          <cell r="AE46">
            <v>844.68000000000006</v>
          </cell>
          <cell r="AF46">
            <v>4864.9509090909087</v>
          </cell>
          <cell r="AG46">
            <v>4394</v>
          </cell>
          <cell r="AH46">
            <v>470.95090909090914</v>
          </cell>
          <cell r="AI46">
            <v>134</v>
          </cell>
          <cell r="AJ46">
            <v>88.658666666666704</v>
          </cell>
          <cell r="AN46">
            <v>0</v>
          </cell>
          <cell r="AP46">
            <v>6000.3919999999998</v>
          </cell>
          <cell r="AQ46">
            <v>2219.1680000000001</v>
          </cell>
          <cell r="AR46">
            <v>3781.2239999999997</v>
          </cell>
        </row>
        <row r="47">
          <cell r="F47">
            <v>0.8</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F49">
            <v>783</v>
          </cell>
          <cell r="G49">
            <v>183</v>
          </cell>
          <cell r="H49">
            <v>600</v>
          </cell>
          <cell r="P49">
            <v>304</v>
          </cell>
          <cell r="Q49">
            <v>113.33333333333334</v>
          </cell>
          <cell r="S49">
            <v>1332</v>
          </cell>
          <cell r="T49">
            <v>666</v>
          </cell>
          <cell r="U49">
            <v>666</v>
          </cell>
          <cell r="V49">
            <v>26.626666666666665</v>
          </cell>
          <cell r="X49">
            <v>543</v>
          </cell>
          <cell r="Y49">
            <v>228</v>
          </cell>
          <cell r="Z49">
            <v>315</v>
          </cell>
          <cell r="AA49">
            <v>40.784000000000006</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Q50">
            <v>1194.9680000000001</v>
          </cell>
          <cell r="R50">
            <v>1386</v>
          </cell>
          <cell r="S50">
            <v>730</v>
          </cell>
          <cell r="T50">
            <v>2642.7440000000001</v>
          </cell>
          <cell r="U50">
            <v>1031</v>
          </cell>
          <cell r="V50">
            <v>1611.7440000000001</v>
          </cell>
          <cell r="W50">
            <v>2636</v>
          </cell>
          <cell r="X50">
            <v>55</v>
          </cell>
          <cell r="Y50">
            <v>23</v>
          </cell>
          <cell r="Z50">
            <v>32</v>
          </cell>
          <cell r="AA50">
            <v>148.624</v>
          </cell>
          <cell r="AB50">
            <v>292</v>
          </cell>
          <cell r="AC50">
            <v>90</v>
          </cell>
          <cell r="AD50">
            <v>37</v>
          </cell>
          <cell r="AE50">
            <v>53</v>
          </cell>
          <cell r="AF50">
            <v>495</v>
          </cell>
          <cell r="AG50">
            <v>460</v>
          </cell>
          <cell r="AH50">
            <v>35</v>
          </cell>
          <cell r="AI50">
            <v>56</v>
          </cell>
          <cell r="AJ50">
            <v>-158.35733333333337</v>
          </cell>
          <cell r="AK50">
            <v>1812</v>
          </cell>
          <cell r="AL50">
            <v>352</v>
          </cell>
          <cell r="AM50">
            <v>1460</v>
          </cell>
          <cell r="AN50">
            <v>1460</v>
          </cell>
          <cell r="AP50">
            <v>4507.7466666666669</v>
          </cell>
          <cell r="AQ50">
            <v>1218.424</v>
          </cell>
          <cell r="AR50">
            <v>3289.3226666666669</v>
          </cell>
        </row>
        <row r="51">
          <cell r="G51">
            <v>0</v>
          </cell>
          <cell r="P51">
            <v>0</v>
          </cell>
          <cell r="Q51">
            <v>60.8</v>
          </cell>
          <cell r="R51">
            <v>54</v>
          </cell>
          <cell r="S51">
            <v>-6.7999999999999972</v>
          </cell>
          <cell r="T51">
            <v>2406.6</v>
          </cell>
          <cell r="U51">
            <v>943</v>
          </cell>
          <cell r="V51">
            <v>1463.6</v>
          </cell>
          <cell r="W51">
            <v>2407</v>
          </cell>
          <cell r="X51">
            <v>142</v>
          </cell>
          <cell r="Y51">
            <v>60</v>
          </cell>
          <cell r="Z51">
            <v>82</v>
          </cell>
          <cell r="AA51">
            <v>23.200000000000003</v>
          </cell>
          <cell r="AB51">
            <v>20</v>
          </cell>
          <cell r="AC51">
            <v>0</v>
          </cell>
          <cell r="AD51">
            <v>0</v>
          </cell>
          <cell r="AE51">
            <v>0</v>
          </cell>
          <cell r="AF51">
            <v>0</v>
          </cell>
          <cell r="AH51">
            <v>0</v>
          </cell>
          <cell r="AI51">
            <v>0</v>
          </cell>
          <cell r="AJ51">
            <v>0</v>
          </cell>
          <cell r="AK51">
            <v>142</v>
          </cell>
          <cell r="AL51">
            <v>60</v>
          </cell>
          <cell r="AM51">
            <v>82</v>
          </cell>
          <cell r="AN51">
            <v>82</v>
          </cell>
          <cell r="AP51">
            <v>2505.6</v>
          </cell>
          <cell r="AQ51">
            <v>958</v>
          </cell>
          <cell r="AR51">
            <v>1547.6</v>
          </cell>
        </row>
        <row r="52">
          <cell r="F52">
            <v>565</v>
          </cell>
          <cell r="G52">
            <v>132</v>
          </cell>
          <cell r="H52">
            <v>433</v>
          </cell>
          <cell r="P52">
            <v>64</v>
          </cell>
          <cell r="Q52">
            <v>54080</v>
          </cell>
          <cell r="R52">
            <v>61402</v>
          </cell>
          <cell r="S52">
            <v>21</v>
          </cell>
          <cell r="T52">
            <v>109560</v>
          </cell>
          <cell r="U52">
            <v>66108.347560975613</v>
          </cell>
          <cell r="V52">
            <v>43451.652439024387</v>
          </cell>
          <cell r="W52">
            <v>93632</v>
          </cell>
          <cell r="X52">
            <v>50</v>
          </cell>
          <cell r="Y52">
            <v>21</v>
          </cell>
          <cell r="Z52">
            <v>29</v>
          </cell>
          <cell r="AA52">
            <v>38582.249838047945</v>
          </cell>
          <cell r="AB52">
            <v>76301</v>
          </cell>
          <cell r="AC52">
            <v>66</v>
          </cell>
          <cell r="AD52">
            <v>27</v>
          </cell>
          <cell r="AE52">
            <v>39</v>
          </cell>
          <cell r="AF52">
            <v>38</v>
          </cell>
          <cell r="AG52">
            <v>38</v>
          </cell>
          <cell r="AH52">
            <v>0</v>
          </cell>
          <cell r="AI52">
            <v>0</v>
          </cell>
          <cell r="AJ52">
            <v>0</v>
          </cell>
          <cell r="AK52">
            <v>927</v>
          </cell>
          <cell r="AL52">
            <v>367</v>
          </cell>
          <cell r="AM52">
            <v>560</v>
          </cell>
          <cell r="AN52">
            <v>560</v>
          </cell>
          <cell r="AP52">
            <v>253968</v>
          </cell>
          <cell r="AQ52">
            <v>117854.09772292766</v>
          </cell>
          <cell r="AR52">
            <v>136113.90227707234</v>
          </cell>
        </row>
        <row r="53">
          <cell r="F53">
            <v>1</v>
          </cell>
          <cell r="G53">
            <v>0</v>
          </cell>
          <cell r="H53">
            <v>1</v>
          </cell>
          <cell r="P53">
            <v>56.333333333333336</v>
          </cell>
          <cell r="Q53">
            <v>54080</v>
          </cell>
          <cell r="R53">
            <v>61402</v>
          </cell>
          <cell r="S53">
            <v>929</v>
          </cell>
          <cell r="T53">
            <v>724.62</v>
          </cell>
          <cell r="U53">
            <v>204.38</v>
          </cell>
          <cell r="V53">
            <v>43451.652439024387</v>
          </cell>
          <cell r="W53">
            <v>93632</v>
          </cell>
          <cell r="X53">
            <v>783</v>
          </cell>
          <cell r="Y53">
            <v>329</v>
          </cell>
          <cell r="Z53">
            <v>454</v>
          </cell>
          <cell r="AA53">
            <v>38582.249838047945</v>
          </cell>
          <cell r="AB53">
            <v>46301</v>
          </cell>
          <cell r="AC53">
            <v>187.33333333333331</v>
          </cell>
          <cell r="AD53">
            <v>76</v>
          </cell>
          <cell r="AE53">
            <v>111.33333333333331</v>
          </cell>
          <cell r="AF53">
            <v>449</v>
          </cell>
          <cell r="AG53">
            <v>400</v>
          </cell>
          <cell r="AH53">
            <v>49</v>
          </cell>
          <cell r="AI53">
            <v>0</v>
          </cell>
          <cell r="AJ53">
            <v>0</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P54">
            <v>0</v>
          </cell>
          <cell r="Q54">
            <v>0</v>
          </cell>
          <cell r="S54">
            <v>13.666666666666666</v>
          </cell>
          <cell r="T54">
            <v>13.666666666666666</v>
          </cell>
          <cell r="U54">
            <v>0</v>
          </cell>
          <cell r="X54">
            <v>623</v>
          </cell>
          <cell r="Y54">
            <v>262</v>
          </cell>
          <cell r="Z54">
            <v>361</v>
          </cell>
          <cell r="AA54">
            <v>0</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P55">
            <v>-17.336000000000013</v>
          </cell>
          <cell r="Q55">
            <v>9035.0240000000013</v>
          </cell>
          <cell r="R55">
            <v>8493</v>
          </cell>
          <cell r="S55">
            <v>21522</v>
          </cell>
          <cell r="T55">
            <v>21522</v>
          </cell>
          <cell r="U55">
            <v>0</v>
          </cell>
          <cell r="V55">
            <v>0</v>
          </cell>
          <cell r="X55">
            <v>25680</v>
          </cell>
          <cell r="Y55">
            <v>10797</v>
          </cell>
          <cell r="Z55">
            <v>14883</v>
          </cell>
          <cell r="AA55">
            <v>0</v>
          </cell>
          <cell r="AB55">
            <v>0</v>
          </cell>
          <cell r="AC55">
            <v>22580</v>
          </cell>
          <cell r="AD55">
            <v>9180</v>
          </cell>
          <cell r="AE55">
            <v>13400</v>
          </cell>
          <cell r="AF55">
            <v>1242.3679999999999</v>
          </cell>
          <cell r="AG55">
            <v>809</v>
          </cell>
          <cell r="AH55">
            <v>0</v>
          </cell>
          <cell r="AI55">
            <v>1225</v>
          </cell>
          <cell r="AJ55">
            <v>-1430.04</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Q56">
            <v>3026</v>
          </cell>
          <cell r="R56">
            <v>2369</v>
          </cell>
          <cell r="S56">
            <v>21522</v>
          </cell>
          <cell r="T56">
            <v>21522</v>
          </cell>
          <cell r="U56">
            <v>0</v>
          </cell>
          <cell r="V56">
            <v>582.72727272727275</v>
          </cell>
          <cell r="W56">
            <v>745</v>
          </cell>
          <cell r="X56">
            <v>25680</v>
          </cell>
          <cell r="Y56">
            <v>10797</v>
          </cell>
          <cell r="Z56">
            <v>14883</v>
          </cell>
          <cell r="AA56">
            <v>517.72727272727275</v>
          </cell>
          <cell r="AB56">
            <v>662</v>
          </cell>
          <cell r="AC56">
            <v>22580</v>
          </cell>
          <cell r="AD56">
            <v>9180</v>
          </cell>
          <cell r="AE56">
            <v>13400</v>
          </cell>
          <cell r="AF56">
            <v>0</v>
          </cell>
          <cell r="AG56">
            <v>0</v>
          </cell>
          <cell r="AH56">
            <v>0</v>
          </cell>
          <cell r="AI56">
            <v>306</v>
          </cell>
          <cell r="AJ56">
            <v>-704.5454545454545</v>
          </cell>
          <cell r="AK56">
            <v>69782</v>
          </cell>
          <cell r="AL56">
            <v>19977</v>
          </cell>
          <cell r="AM56">
            <v>49805</v>
          </cell>
          <cell r="AN56">
            <v>49805</v>
          </cell>
          <cell r="AO56">
            <v>19977</v>
          </cell>
          <cell r="AP56">
            <v>49805</v>
          </cell>
          <cell r="AQ56">
            <v>0</v>
          </cell>
          <cell r="AR56">
            <v>0</v>
          </cell>
        </row>
        <row r="57">
          <cell r="F57">
            <v>0</v>
          </cell>
          <cell r="G57">
            <v>0</v>
          </cell>
          <cell r="H57">
            <v>0</v>
          </cell>
          <cell r="P57">
            <v>-16</v>
          </cell>
          <cell r="Q57">
            <v>166</v>
          </cell>
          <cell r="R57">
            <v>129</v>
          </cell>
          <cell r="S57">
            <v>-37</v>
          </cell>
          <cell r="T57">
            <v>0</v>
          </cell>
          <cell r="U57">
            <v>0</v>
          </cell>
          <cell r="V57">
            <v>31</v>
          </cell>
          <cell r="W57">
            <v>39</v>
          </cell>
          <cell r="X57">
            <v>-14</v>
          </cell>
          <cell r="Y57">
            <v>45</v>
          </cell>
          <cell r="Z57">
            <v>17</v>
          </cell>
          <cell r="AA57">
            <v>28</v>
          </cell>
          <cell r="AB57">
            <v>35</v>
          </cell>
          <cell r="AC57">
            <v>-10</v>
          </cell>
          <cell r="AD57">
            <v>180</v>
          </cell>
          <cell r="AE57">
            <v>165</v>
          </cell>
          <cell r="AF57">
            <v>0</v>
          </cell>
          <cell r="AG57">
            <v>136</v>
          </cell>
          <cell r="AH57">
            <v>0</v>
          </cell>
          <cell r="AI57">
            <v>18</v>
          </cell>
          <cell r="AJ57">
            <v>-44</v>
          </cell>
          <cell r="AK57">
            <v>0</v>
          </cell>
          <cell r="AL57">
            <v>0</v>
          </cell>
          <cell r="AM57">
            <v>0</v>
          </cell>
          <cell r="AN57">
            <v>0</v>
          </cell>
          <cell r="AP57">
            <v>0</v>
          </cell>
          <cell r="AQ57">
            <v>169</v>
          </cell>
          <cell r="AR57">
            <v>438</v>
          </cell>
        </row>
        <row r="58">
          <cell r="F58">
            <v>7</v>
          </cell>
          <cell r="G58">
            <v>0</v>
          </cell>
          <cell r="H58">
            <v>0</v>
          </cell>
          <cell r="P58">
            <v>62.666666666666664</v>
          </cell>
          <cell r="Q58">
            <v>968</v>
          </cell>
          <cell r="R58">
            <v>610</v>
          </cell>
          <cell r="S58">
            <v>2524</v>
          </cell>
          <cell r="T58">
            <v>2524</v>
          </cell>
          <cell r="U58">
            <v>0</v>
          </cell>
          <cell r="V58">
            <v>186</v>
          </cell>
          <cell r="W58">
            <v>229</v>
          </cell>
          <cell r="X58">
            <v>0</v>
          </cell>
          <cell r="Y58">
            <v>0</v>
          </cell>
          <cell r="Z58">
            <v>0</v>
          </cell>
          <cell r="AA58">
            <v>165</v>
          </cell>
          <cell r="AB58">
            <v>205</v>
          </cell>
          <cell r="AC58">
            <v>0</v>
          </cell>
          <cell r="AD58">
            <v>0</v>
          </cell>
          <cell r="AE58">
            <v>0</v>
          </cell>
          <cell r="AF58">
            <v>306</v>
          </cell>
          <cell r="AG58">
            <v>106</v>
          </cell>
          <cell r="AH58">
            <v>200</v>
          </cell>
          <cell r="AI58">
            <v>103</v>
          </cell>
          <cell r="AJ58">
            <v>-253</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Q59">
            <v>0</v>
          </cell>
          <cell r="S59">
            <v>979.22</v>
          </cell>
          <cell r="T59">
            <v>479.81779999999998</v>
          </cell>
          <cell r="U59">
            <v>499.40220000000005</v>
          </cell>
          <cell r="V59">
            <v>0</v>
          </cell>
          <cell r="X59">
            <v>300.57554545454542</v>
          </cell>
          <cell r="Y59">
            <v>126</v>
          </cell>
          <cell r="Z59">
            <v>174.57554545454542</v>
          </cell>
          <cell r="AA59">
            <v>0</v>
          </cell>
          <cell r="AC59">
            <v>370.95090909090908</v>
          </cell>
          <cell r="AD59">
            <v>151</v>
          </cell>
          <cell r="AE59">
            <v>219.95090909090908</v>
          </cell>
          <cell r="AF59">
            <v>1182.9509090909091</v>
          </cell>
          <cell r="AG59">
            <v>1120</v>
          </cell>
          <cell r="AH59">
            <v>62.950909090909136</v>
          </cell>
          <cell r="AI59">
            <v>0</v>
          </cell>
          <cell r="AJ59">
            <v>0</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Q60">
            <v>4149</v>
          </cell>
          <cell r="R60">
            <v>3886</v>
          </cell>
          <cell r="S60">
            <v>54</v>
          </cell>
          <cell r="T60">
            <v>26</v>
          </cell>
          <cell r="U60">
            <v>27</v>
          </cell>
          <cell r="V60">
            <v>1299</v>
          </cell>
          <cell r="W60">
            <v>2064</v>
          </cell>
          <cell r="X60">
            <v>17</v>
          </cell>
          <cell r="Y60">
            <v>7</v>
          </cell>
          <cell r="Z60">
            <v>10</v>
          </cell>
          <cell r="AA60">
            <v>1383</v>
          </cell>
          <cell r="AB60">
            <v>2209</v>
          </cell>
          <cell r="AC60">
            <v>20</v>
          </cell>
          <cell r="AD60">
            <v>8</v>
          </cell>
          <cell r="AE60">
            <v>12</v>
          </cell>
          <cell r="AF60">
            <v>65</v>
          </cell>
          <cell r="AG60">
            <v>62</v>
          </cell>
          <cell r="AH60">
            <v>3</v>
          </cell>
          <cell r="AI60">
            <v>155</v>
          </cell>
          <cell r="AJ60">
            <v>-84.666666666666742</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Q61">
            <v>0</v>
          </cell>
          <cell r="S61">
            <v>313</v>
          </cell>
          <cell r="T61">
            <v>154</v>
          </cell>
          <cell r="U61">
            <v>160</v>
          </cell>
          <cell r="X61">
            <v>96</v>
          </cell>
          <cell r="Y61">
            <v>40</v>
          </cell>
          <cell r="Z61">
            <v>56</v>
          </cell>
          <cell r="AA61">
            <v>0</v>
          </cell>
          <cell r="AC61">
            <v>119</v>
          </cell>
          <cell r="AD61">
            <v>48</v>
          </cell>
          <cell r="AE61">
            <v>71</v>
          </cell>
          <cell r="AF61">
            <v>379</v>
          </cell>
          <cell r="AG61">
            <v>358</v>
          </cell>
          <cell r="AH61">
            <v>21</v>
          </cell>
          <cell r="AI61">
            <v>0</v>
          </cell>
          <cell r="AJ61">
            <v>0</v>
          </cell>
          <cell r="AK61">
            <v>1380</v>
          </cell>
          <cell r="AL61">
            <v>413</v>
          </cell>
          <cell r="AM61">
            <v>967</v>
          </cell>
          <cell r="AN61">
            <v>967</v>
          </cell>
          <cell r="AO61">
            <v>0</v>
          </cell>
          <cell r="AP61">
            <v>0</v>
          </cell>
          <cell r="AQ61">
            <v>0</v>
          </cell>
          <cell r="AR61">
            <v>0</v>
          </cell>
        </row>
        <row r="62">
          <cell r="F62">
            <v>0</v>
          </cell>
          <cell r="G62">
            <v>0</v>
          </cell>
          <cell r="P62">
            <v>0</v>
          </cell>
          <cell r="Q62">
            <v>2962.8939999999998</v>
          </cell>
          <cell r="S62">
            <v>-2962.8939999999998</v>
          </cell>
          <cell r="T62">
            <v>176.47000000000003</v>
          </cell>
          <cell r="U62">
            <v>53</v>
          </cell>
          <cell r="X62">
            <v>0</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row>
        <row r="63">
          <cell r="F63">
            <v>93</v>
          </cell>
          <cell r="G63">
            <v>22</v>
          </cell>
          <cell r="H63">
            <v>71</v>
          </cell>
          <cell r="P63">
            <v>847</v>
          </cell>
          <cell r="Q63">
            <v>0</v>
          </cell>
          <cell r="S63">
            <v>1928</v>
          </cell>
          <cell r="T63">
            <v>308.48</v>
          </cell>
          <cell r="U63">
            <v>1619.52</v>
          </cell>
          <cell r="X63">
            <v>480</v>
          </cell>
          <cell r="Y63">
            <v>202</v>
          </cell>
          <cell r="Z63">
            <v>278</v>
          </cell>
          <cell r="AA63">
            <v>0</v>
          </cell>
          <cell r="AC63">
            <v>527</v>
          </cell>
          <cell r="AD63">
            <v>214</v>
          </cell>
          <cell r="AE63">
            <v>313</v>
          </cell>
          <cell r="AF63">
            <v>653</v>
          </cell>
          <cell r="AG63">
            <v>653</v>
          </cell>
          <cell r="AH63">
            <v>0</v>
          </cell>
          <cell r="AI63">
            <v>0</v>
          </cell>
          <cell r="AJ63">
            <v>0</v>
          </cell>
          <cell r="AK63">
            <v>4552</v>
          </cell>
          <cell r="AL63">
            <v>1305</v>
          </cell>
          <cell r="AM63">
            <v>3247</v>
          </cell>
          <cell r="AN63">
            <v>3247</v>
          </cell>
          <cell r="AO63">
            <v>416</v>
          </cell>
          <cell r="AP63">
            <v>1247</v>
          </cell>
          <cell r="AQ63">
            <v>889</v>
          </cell>
          <cell r="AR63">
            <v>2000</v>
          </cell>
        </row>
        <row r="64">
          <cell r="G64">
            <v>0</v>
          </cell>
          <cell r="P64">
            <v>-167.84999999999991</v>
          </cell>
          <cell r="Q64">
            <v>1186.1060000000002</v>
          </cell>
          <cell r="S64">
            <v>-1186.1060000000002</v>
          </cell>
          <cell r="T64">
            <v>31</v>
          </cell>
          <cell r="U64">
            <v>162</v>
          </cell>
          <cell r="X64">
            <v>-1945.53</v>
          </cell>
          <cell r="Y64">
            <v>1975.24</v>
          </cell>
          <cell r="Z64">
            <v>790</v>
          </cell>
          <cell r="AA64">
            <v>1185.24</v>
          </cell>
          <cell r="AC64">
            <v>-1975.24</v>
          </cell>
          <cell r="AD64">
            <v>716.2166666666667</v>
          </cell>
          <cell r="AE64">
            <v>641.88333333333344</v>
          </cell>
          <cell r="AF64">
            <v>74.333333333333258</v>
          </cell>
          <cell r="AG64">
            <v>1641</v>
          </cell>
          <cell r="AH64">
            <v>0</v>
          </cell>
          <cell r="AI64">
            <v>155</v>
          </cell>
          <cell r="AJ64">
            <v>0</v>
          </cell>
          <cell r="AK64">
            <v>0</v>
          </cell>
          <cell r="AN64">
            <v>0</v>
          </cell>
          <cell r="AO64">
            <v>42</v>
          </cell>
          <cell r="AP64">
            <v>125</v>
          </cell>
          <cell r="AQ64">
            <v>89</v>
          </cell>
          <cell r="AR64">
            <v>200</v>
          </cell>
        </row>
        <row r="65">
          <cell r="F65">
            <v>0</v>
          </cell>
          <cell r="G65">
            <v>0</v>
          </cell>
          <cell r="H65">
            <v>0</v>
          </cell>
          <cell r="P65">
            <v>810</v>
          </cell>
          <cell r="Q65">
            <v>2567.7454545454548</v>
          </cell>
          <cell r="R65">
            <v>2254</v>
          </cell>
          <cell r="S65">
            <v>-474</v>
          </cell>
          <cell r="T65">
            <v>1558.3090909090909</v>
          </cell>
          <cell r="U65">
            <v>591</v>
          </cell>
          <cell r="V65">
            <v>967.30909090909086</v>
          </cell>
          <cell r="W65">
            <v>1557</v>
          </cell>
          <cell r="X65">
            <v>1029</v>
          </cell>
          <cell r="Y65">
            <v>1196.7</v>
          </cell>
          <cell r="Z65">
            <v>400</v>
          </cell>
          <cell r="AA65">
            <v>796.7</v>
          </cell>
          <cell r="AB65">
            <v>1201</v>
          </cell>
          <cell r="AC65">
            <v>-117</v>
          </cell>
          <cell r="AD65">
            <v>1791.7636363636364</v>
          </cell>
          <cell r="AE65">
            <v>1791.7636363636364</v>
          </cell>
          <cell r="AF65">
            <v>266</v>
          </cell>
          <cell r="AG65">
            <v>266</v>
          </cell>
          <cell r="AH65">
            <v>0</v>
          </cell>
          <cell r="AI65">
            <v>0</v>
          </cell>
          <cell r="AJ65">
            <v>154.23636363636365</v>
          </cell>
          <cell r="AK65">
            <v>1538</v>
          </cell>
          <cell r="AL65">
            <v>830</v>
          </cell>
          <cell r="AM65">
            <v>708</v>
          </cell>
          <cell r="AN65">
            <v>-204</v>
          </cell>
          <cell r="AP65">
            <v>-130</v>
          </cell>
          <cell r="AQ65">
            <v>2319.5</v>
          </cell>
          <cell r="AR65">
            <v>6326.7601818181811</v>
          </cell>
        </row>
        <row r="66">
          <cell r="F66">
            <v>0</v>
          </cell>
          <cell r="G66">
            <v>0</v>
          </cell>
          <cell r="P66">
            <v>0</v>
          </cell>
          <cell r="Q66">
            <v>927.72727272727275</v>
          </cell>
          <cell r="R66">
            <v>1097</v>
          </cell>
          <cell r="S66">
            <v>0</v>
          </cell>
          <cell r="T66">
            <v>592</v>
          </cell>
          <cell r="U66">
            <v>231</v>
          </cell>
          <cell r="V66">
            <v>361</v>
          </cell>
          <cell r="W66">
            <v>608</v>
          </cell>
          <cell r="X66">
            <v>0</v>
          </cell>
          <cell r="Y66">
            <v>435</v>
          </cell>
          <cell r="Z66">
            <v>162</v>
          </cell>
          <cell r="AA66">
            <v>273</v>
          </cell>
          <cell r="AB66">
            <v>435</v>
          </cell>
          <cell r="AC66">
            <v>0</v>
          </cell>
          <cell r="AD66">
            <v>0</v>
          </cell>
          <cell r="AE66">
            <v>261.09090909090912</v>
          </cell>
          <cell r="AF66">
            <v>0</v>
          </cell>
          <cell r="AG66">
            <v>318</v>
          </cell>
          <cell r="AH66">
            <v>0</v>
          </cell>
          <cell r="AI66">
            <v>0</v>
          </cell>
          <cell r="AJ66">
            <v>56.909090909090878</v>
          </cell>
          <cell r="AK66">
            <v>0</v>
          </cell>
          <cell r="AL66">
            <v>0</v>
          </cell>
          <cell r="AM66">
            <v>0</v>
          </cell>
          <cell r="AN66">
            <v>0</v>
          </cell>
          <cell r="AP66">
            <v>0</v>
          </cell>
          <cell r="AQ66">
            <v>549</v>
          </cell>
          <cell r="AR66">
            <v>1822.818181818182</v>
          </cell>
        </row>
        <row r="67">
          <cell r="G67">
            <v>0</v>
          </cell>
          <cell r="H67">
            <v>71</v>
          </cell>
          <cell r="P67">
            <v>37</v>
          </cell>
          <cell r="Q67">
            <v>51</v>
          </cell>
          <cell r="R67">
            <v>60</v>
          </cell>
          <cell r="S67">
            <v>2402</v>
          </cell>
          <cell r="T67">
            <v>277.48</v>
          </cell>
          <cell r="U67">
            <v>1457.52</v>
          </cell>
          <cell r="V67">
            <v>20</v>
          </cell>
          <cell r="W67">
            <v>33</v>
          </cell>
          <cell r="X67">
            <v>-549</v>
          </cell>
          <cell r="Y67">
            <v>202</v>
          </cell>
          <cell r="Z67">
            <v>278</v>
          </cell>
          <cell r="AA67">
            <v>15</v>
          </cell>
          <cell r="AB67">
            <v>24</v>
          </cell>
          <cell r="AC67">
            <v>644</v>
          </cell>
          <cell r="AD67">
            <v>214</v>
          </cell>
          <cell r="AE67">
            <v>313</v>
          </cell>
          <cell r="AF67">
            <v>387</v>
          </cell>
          <cell r="AG67">
            <v>387</v>
          </cell>
          <cell r="AH67">
            <v>0</v>
          </cell>
          <cell r="AI67">
            <v>0</v>
          </cell>
          <cell r="AJ67">
            <v>0</v>
          </cell>
          <cell r="AK67">
            <v>2921</v>
          </cell>
          <cell r="AN67">
            <v>3451</v>
          </cell>
          <cell r="AO67">
            <v>374</v>
          </cell>
          <cell r="AP67">
            <v>1252</v>
          </cell>
          <cell r="AQ67">
            <v>800</v>
          </cell>
          <cell r="AR67">
            <v>1800</v>
          </cell>
        </row>
        <row r="68">
          <cell r="F68">
            <v>255</v>
          </cell>
          <cell r="G68">
            <v>60</v>
          </cell>
          <cell r="H68">
            <v>195</v>
          </cell>
          <cell r="P68">
            <v>859</v>
          </cell>
          <cell r="Q68">
            <v>297</v>
          </cell>
          <cell r="R68">
            <v>330</v>
          </cell>
          <cell r="S68">
            <v>1389</v>
          </cell>
          <cell r="T68">
            <v>347.25</v>
          </cell>
          <cell r="U68">
            <v>1041.75</v>
          </cell>
          <cell r="V68">
            <v>116</v>
          </cell>
          <cell r="W68">
            <v>190</v>
          </cell>
          <cell r="X68">
            <v>1415</v>
          </cell>
          <cell r="Y68">
            <v>595</v>
          </cell>
          <cell r="Z68">
            <v>820</v>
          </cell>
          <cell r="AA68">
            <v>87</v>
          </cell>
          <cell r="AB68">
            <v>137</v>
          </cell>
          <cell r="AC68">
            <v>724</v>
          </cell>
          <cell r="AD68">
            <v>294</v>
          </cell>
          <cell r="AE68">
            <v>430</v>
          </cell>
          <cell r="AF68">
            <v>1203</v>
          </cell>
          <cell r="AG68">
            <v>1203</v>
          </cell>
          <cell r="AH68">
            <v>0</v>
          </cell>
          <cell r="AI68">
            <v>0</v>
          </cell>
          <cell r="AJ68">
            <v>19</v>
          </cell>
          <cell r="AK68">
            <v>5845</v>
          </cell>
          <cell r="AL68">
            <v>1808</v>
          </cell>
          <cell r="AM68">
            <v>4037</v>
          </cell>
          <cell r="AN68">
            <v>4037</v>
          </cell>
          <cell r="AO68">
            <v>889</v>
          </cell>
          <cell r="AP68">
            <v>1722</v>
          </cell>
          <cell r="AQ68">
            <v>919</v>
          </cell>
          <cell r="AR68">
            <v>2315</v>
          </cell>
        </row>
        <row r="69">
          <cell r="G69">
            <v>0</v>
          </cell>
          <cell r="H69">
            <v>0</v>
          </cell>
          <cell r="P69">
            <v>65</v>
          </cell>
          <cell r="Q69">
            <v>0</v>
          </cell>
          <cell r="S69">
            <v>500.5</v>
          </cell>
          <cell r="T69">
            <v>0</v>
          </cell>
          <cell r="U69">
            <v>0</v>
          </cell>
          <cell r="V69">
            <v>0</v>
          </cell>
          <cell r="X69">
            <v>302.54545454545456</v>
          </cell>
          <cell r="Y69">
            <v>127</v>
          </cell>
          <cell r="Z69">
            <v>175.54545454545456</v>
          </cell>
          <cell r="AA69">
            <v>0</v>
          </cell>
          <cell r="AC69">
            <v>130.90909090909091</v>
          </cell>
          <cell r="AD69">
            <v>53</v>
          </cell>
          <cell r="AE69">
            <v>77.909090909090907</v>
          </cell>
          <cell r="AF69">
            <v>114.90909090909091</v>
          </cell>
          <cell r="AG69">
            <v>114.90909090909091</v>
          </cell>
          <cell r="AH69">
            <v>0</v>
          </cell>
          <cell r="AI69">
            <v>0</v>
          </cell>
          <cell r="AJ69">
            <v>0</v>
          </cell>
          <cell r="AK69">
            <v>1113.8636363636363</v>
          </cell>
          <cell r="AL69">
            <v>245</v>
          </cell>
          <cell r="AM69">
            <v>868.86363636363626</v>
          </cell>
          <cell r="AN69">
            <v>868.86363636363626</v>
          </cell>
          <cell r="AP69">
            <v>0</v>
          </cell>
          <cell r="AQ69">
            <v>0</v>
          </cell>
          <cell r="AR69">
            <v>0</v>
          </cell>
        </row>
        <row r="70">
          <cell r="F70">
            <v>0</v>
          </cell>
          <cell r="G70">
            <v>0</v>
          </cell>
          <cell r="H70">
            <v>0</v>
          </cell>
          <cell r="P70">
            <v>4</v>
          </cell>
          <cell r="Q70" t="e">
            <v>#REF!</v>
          </cell>
          <cell r="S70">
            <v>28</v>
          </cell>
          <cell r="T70">
            <v>897.27272727272725</v>
          </cell>
          <cell r="U70">
            <v>386</v>
          </cell>
          <cell r="V70">
            <v>511.27272727272725</v>
          </cell>
          <cell r="X70">
            <v>17</v>
          </cell>
          <cell r="Y70">
            <v>7</v>
          </cell>
          <cell r="Z70">
            <v>10</v>
          </cell>
          <cell r="AA70">
            <v>430.9</v>
          </cell>
          <cell r="AC70">
            <v>7</v>
          </cell>
          <cell r="AD70">
            <v>3</v>
          </cell>
          <cell r="AE70">
            <v>4</v>
          </cell>
          <cell r="AF70">
            <v>6</v>
          </cell>
          <cell r="AG70">
            <v>6</v>
          </cell>
          <cell r="AH70">
            <v>0</v>
          </cell>
          <cell r="AI70">
            <v>0</v>
          </cell>
          <cell r="AJ70">
            <v>-1285.7636363636364</v>
          </cell>
          <cell r="AK70">
            <v>62</v>
          </cell>
          <cell r="AL70">
            <v>14</v>
          </cell>
          <cell r="AM70">
            <v>48</v>
          </cell>
          <cell r="AN70">
            <v>48</v>
          </cell>
          <cell r="AP70" t="e">
            <v>#REF!</v>
          </cell>
          <cell r="AQ70" t="e">
            <v>#REF!</v>
          </cell>
        </row>
        <row r="71">
          <cell r="F71">
            <v>0</v>
          </cell>
          <cell r="G71">
            <v>0</v>
          </cell>
          <cell r="H71">
            <v>0</v>
          </cell>
          <cell r="P71">
            <v>21</v>
          </cell>
          <cell r="Q71" t="e">
            <v>#REF!</v>
          </cell>
          <cell r="S71">
            <v>160</v>
          </cell>
          <cell r="T71">
            <v>0</v>
          </cell>
          <cell r="U71">
            <v>0</v>
          </cell>
          <cell r="V71">
            <v>0</v>
          </cell>
          <cell r="X71">
            <v>97</v>
          </cell>
          <cell r="Y71">
            <v>41</v>
          </cell>
          <cell r="Z71">
            <v>56</v>
          </cell>
          <cell r="AA71">
            <v>0</v>
          </cell>
          <cell r="AC71">
            <v>42</v>
          </cell>
          <cell r="AD71">
            <v>17</v>
          </cell>
          <cell r="AE71">
            <v>25</v>
          </cell>
          <cell r="AF71">
            <v>37</v>
          </cell>
          <cell r="AG71">
            <v>37</v>
          </cell>
          <cell r="AH71">
            <v>0</v>
          </cell>
          <cell r="AI71">
            <v>0</v>
          </cell>
          <cell r="AJ71">
            <v>0</v>
          </cell>
          <cell r="AK71">
            <v>357</v>
          </cell>
          <cell r="AL71">
            <v>79</v>
          </cell>
          <cell r="AM71">
            <v>278</v>
          </cell>
          <cell r="AN71">
            <v>278</v>
          </cell>
          <cell r="AP71" t="e">
            <v>#REF!</v>
          </cell>
          <cell r="AQ71" t="e">
            <v>#REF!</v>
          </cell>
        </row>
        <row r="72">
          <cell r="F72">
            <v>0</v>
          </cell>
          <cell r="G72">
            <v>0</v>
          </cell>
          <cell r="P72">
            <v>360</v>
          </cell>
          <cell r="Q72">
            <v>483.76</v>
          </cell>
          <cell r="R72">
            <v>403</v>
          </cell>
          <cell r="S72">
            <v>-80.759999999999991</v>
          </cell>
          <cell r="T72">
            <v>221.00800000000004</v>
          </cell>
          <cell r="U72">
            <v>84</v>
          </cell>
          <cell r="V72">
            <v>137.00800000000004</v>
          </cell>
          <cell r="W72">
            <v>175</v>
          </cell>
          <cell r="X72">
            <v>0</v>
          </cell>
          <cell r="Y72">
            <v>192.512</v>
          </cell>
          <cell r="Z72">
            <v>72</v>
          </cell>
          <cell r="AA72">
            <v>120.512</v>
          </cell>
          <cell r="AB72">
            <v>94</v>
          </cell>
          <cell r="AC72">
            <v>0</v>
          </cell>
          <cell r="AD72">
            <v>423.85066666666671</v>
          </cell>
          <cell r="AE72">
            <v>380.04</v>
          </cell>
          <cell r="AF72">
            <v>0</v>
          </cell>
          <cell r="AG72">
            <v>0</v>
          </cell>
          <cell r="AH72">
            <v>0</v>
          </cell>
          <cell r="AI72">
            <v>35</v>
          </cell>
          <cell r="AJ72">
            <v>-44.850666666666712</v>
          </cell>
          <cell r="AK72">
            <v>360</v>
          </cell>
          <cell r="AL72">
            <v>360</v>
          </cell>
          <cell r="AM72">
            <v>0</v>
          </cell>
          <cell r="AN72">
            <v>0</v>
          </cell>
          <cell r="AP72">
            <v>6676.0333333333338</v>
          </cell>
          <cell r="AQ72" t="e">
            <v>#REF!</v>
          </cell>
          <cell r="AR72" t="e">
            <v>#REF!</v>
          </cell>
        </row>
        <row r="73">
          <cell r="G73">
            <v>0</v>
          </cell>
          <cell r="P73">
            <v>0</v>
          </cell>
          <cell r="Q73">
            <v>0</v>
          </cell>
          <cell r="S73">
            <v>1558</v>
          </cell>
          <cell r="T73">
            <v>0</v>
          </cell>
          <cell r="U73">
            <v>0</v>
          </cell>
          <cell r="V73">
            <v>0</v>
          </cell>
          <cell r="X73">
            <v>1785</v>
          </cell>
          <cell r="Y73">
            <v>750</v>
          </cell>
          <cell r="Z73">
            <v>1035</v>
          </cell>
          <cell r="AA73">
            <v>0</v>
          </cell>
          <cell r="AC73">
            <v>633</v>
          </cell>
          <cell r="AD73">
            <v>257</v>
          </cell>
          <cell r="AE73">
            <v>376</v>
          </cell>
          <cell r="AF73">
            <v>530</v>
          </cell>
          <cell r="AG73">
            <v>530</v>
          </cell>
          <cell r="AI73">
            <v>0</v>
          </cell>
          <cell r="AJ73">
            <v>0</v>
          </cell>
          <cell r="AK73">
            <v>4506</v>
          </cell>
          <cell r="AL73">
            <v>1007</v>
          </cell>
          <cell r="AM73">
            <v>3499</v>
          </cell>
          <cell r="AN73">
            <v>3499</v>
          </cell>
          <cell r="AP73">
            <v>228.66666666666669</v>
          </cell>
          <cell r="AQ73">
            <v>70</v>
          </cell>
          <cell r="AR73">
            <v>158.66666666666669</v>
          </cell>
        </row>
        <row r="74">
          <cell r="G74">
            <v>0</v>
          </cell>
          <cell r="P74">
            <v>-189.52</v>
          </cell>
          <cell r="Q74">
            <v>483.76</v>
          </cell>
          <cell r="S74">
            <v>0</v>
          </cell>
          <cell r="T74">
            <v>221.00800000000004</v>
          </cell>
          <cell r="U74">
            <v>84</v>
          </cell>
          <cell r="V74">
            <v>137.00800000000004</v>
          </cell>
          <cell r="X74">
            <v>0</v>
          </cell>
          <cell r="Y74">
            <v>192.512</v>
          </cell>
          <cell r="Z74">
            <v>0</v>
          </cell>
          <cell r="AA74">
            <v>120.512</v>
          </cell>
          <cell r="AC74">
            <v>0</v>
          </cell>
          <cell r="AD74">
            <v>0</v>
          </cell>
          <cell r="AE74">
            <v>0</v>
          </cell>
          <cell r="AF74">
            <v>43.810666666666691</v>
          </cell>
          <cell r="AG74">
            <v>379</v>
          </cell>
          <cell r="AH74">
            <v>0</v>
          </cell>
          <cell r="AI74">
            <v>35</v>
          </cell>
          <cell r="AJ74">
            <v>-44.850666666666712</v>
          </cell>
          <cell r="AK74">
            <v>0</v>
          </cell>
          <cell r="AL74">
            <v>0</v>
          </cell>
          <cell r="AM74">
            <v>0</v>
          </cell>
          <cell r="AN74">
            <v>0</v>
          </cell>
          <cell r="AP74">
            <v>6447.3666666666668</v>
          </cell>
          <cell r="AQ74">
            <v>2090.12</v>
          </cell>
          <cell r="AR74">
            <v>4357.2466666666669</v>
          </cell>
        </row>
        <row r="75">
          <cell r="F75">
            <v>2851</v>
          </cell>
          <cell r="G75">
            <v>667</v>
          </cell>
          <cell r="H75">
            <v>2184</v>
          </cell>
          <cell r="P75">
            <v>425.2</v>
          </cell>
          <cell r="Q75">
            <v>304.76</v>
          </cell>
          <cell r="S75">
            <v>390.26666666666665</v>
          </cell>
          <cell r="T75">
            <v>100.1</v>
          </cell>
          <cell r="U75">
            <v>290.16666666666663</v>
          </cell>
          <cell r="V75">
            <v>74.808000000000021</v>
          </cell>
          <cell r="X75">
            <v>201.3</v>
          </cell>
          <cell r="Y75">
            <v>85</v>
          </cell>
          <cell r="Z75">
            <v>116.30000000000001</v>
          </cell>
          <cell r="AA75">
            <v>25.711999999999989</v>
          </cell>
          <cell r="AC75">
            <v>131.53333333333333</v>
          </cell>
          <cell r="AD75">
            <v>53</v>
          </cell>
          <cell r="AE75">
            <v>78.533333333333331</v>
          </cell>
          <cell r="AF75">
            <v>477</v>
          </cell>
          <cell r="AG75">
            <v>378</v>
          </cell>
          <cell r="AH75">
            <v>99</v>
          </cell>
          <cell r="AJ75">
            <v>-284.25066666666669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Q77">
            <v>80.800000000000011</v>
          </cell>
          <cell r="S77">
            <v>390.26666666666665</v>
          </cell>
          <cell r="T77">
            <v>100.1</v>
          </cell>
          <cell r="U77">
            <v>290.16666666666663</v>
          </cell>
          <cell r="V77">
            <v>40.400000000000006</v>
          </cell>
          <cell r="X77">
            <v>201.3</v>
          </cell>
          <cell r="Y77">
            <v>85</v>
          </cell>
          <cell r="Z77">
            <v>116.30000000000001</v>
          </cell>
          <cell r="AA77">
            <v>27.200000000000003</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Q78">
            <v>98.2</v>
          </cell>
          <cell r="S78">
            <v>151.66666666666666</v>
          </cell>
          <cell r="T78">
            <v>100.1</v>
          </cell>
          <cell r="U78">
            <v>51.566666666666663</v>
          </cell>
          <cell r="V78">
            <v>37.799999999999997</v>
          </cell>
          <cell r="X78">
            <v>62</v>
          </cell>
          <cell r="Y78">
            <v>26</v>
          </cell>
          <cell r="Z78">
            <v>36</v>
          </cell>
          <cell r="AA78">
            <v>67.599999999999994</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Q79">
            <v>7.5</v>
          </cell>
          <cell r="S79">
            <v>0</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358</v>
          </cell>
          <cell r="AL79">
            <v>158</v>
          </cell>
          <cell r="AM79">
            <v>200</v>
          </cell>
          <cell r="AN79">
            <v>200</v>
          </cell>
          <cell r="AP79">
            <v>372.7</v>
          </cell>
          <cell r="AQ79">
            <v>104.1</v>
          </cell>
          <cell r="AR79">
            <v>200</v>
          </cell>
        </row>
        <row r="80">
          <cell r="F80">
            <v>316</v>
          </cell>
          <cell r="G80">
            <v>74</v>
          </cell>
          <cell r="H80">
            <v>242</v>
          </cell>
          <cell r="P80">
            <v>13</v>
          </cell>
          <cell r="Q80">
            <v>77353.513454545449</v>
          </cell>
          <cell r="R80">
            <v>83057</v>
          </cell>
          <cell r="S80">
            <v>38.333333333333336</v>
          </cell>
          <cell r="T80">
            <v>117852.27636363638</v>
          </cell>
          <cell r="U80">
            <v>69321.347560975613</v>
          </cell>
          <cell r="V80">
            <v>48530.928802660754</v>
          </cell>
          <cell r="W80">
            <v>101508</v>
          </cell>
          <cell r="X80">
            <v>53</v>
          </cell>
          <cell r="Y80">
            <v>22</v>
          </cell>
          <cell r="Z80">
            <v>31</v>
          </cell>
          <cell r="AA80">
            <v>42067.557110775218</v>
          </cell>
          <cell r="AB80">
            <v>81399</v>
          </cell>
          <cell r="AC80">
            <v>7.333333333333333</v>
          </cell>
          <cell r="AD80">
            <v>3</v>
          </cell>
          <cell r="AE80">
            <v>4.333333333333333</v>
          </cell>
          <cell r="AF80">
            <v>73</v>
          </cell>
          <cell r="AG80">
            <v>68</v>
          </cell>
          <cell r="AH80">
            <v>5</v>
          </cell>
          <cell r="AI80">
            <v>2032</v>
          </cell>
          <cell r="AJ80">
            <v>-2476.5650909090909</v>
          </cell>
          <cell r="AK80">
            <v>498.66666666666663</v>
          </cell>
          <cell r="AL80">
            <v>114</v>
          </cell>
          <cell r="AM80">
            <v>384.66666666666663</v>
          </cell>
          <cell r="AN80">
            <v>384.66666666666663</v>
          </cell>
          <cell r="AP80">
            <v>317284.31872727274</v>
          </cell>
          <cell r="AQ80" t="e">
            <v>#REF!</v>
          </cell>
          <cell r="AR80" t="e">
            <v>#REF!</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J81">
            <v>0</v>
          </cell>
          <cell r="AK81">
            <v>1267.7666666666667</v>
          </cell>
          <cell r="AL81">
            <v>451.2</v>
          </cell>
          <cell r="AM81">
            <v>816.56666666666661</v>
          </cell>
          <cell r="AN81">
            <v>816.56666666666661</v>
          </cell>
          <cell r="AP81">
            <v>63316.318727272737</v>
          </cell>
          <cell r="AQ81" t="e">
            <v>#REF!</v>
          </cell>
          <cell r="AR81" t="e">
            <v>#REF!</v>
          </cell>
        </row>
        <row r="82">
          <cell r="G82">
            <v>0</v>
          </cell>
          <cell r="H82">
            <v>0</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row>
        <row r="83">
          <cell r="F83">
            <v>0</v>
          </cell>
          <cell r="G83">
            <v>0</v>
          </cell>
          <cell r="H83">
            <v>0</v>
          </cell>
          <cell r="P83">
            <v>14</v>
          </cell>
          <cell r="S83">
            <v>0</v>
          </cell>
          <cell r="X83">
            <v>0</v>
          </cell>
          <cell r="AC83">
            <v>4</v>
          </cell>
          <cell r="AF83">
            <v>43</v>
          </cell>
          <cell r="AG83">
            <v>43</v>
          </cell>
          <cell r="AH83">
            <v>0</v>
          </cell>
          <cell r="AJ83">
            <v>0</v>
          </cell>
          <cell r="AK83">
            <v>18</v>
          </cell>
          <cell r="AL83">
            <v>14</v>
          </cell>
          <cell r="AM83">
            <v>4</v>
          </cell>
          <cell r="AN83">
            <v>0</v>
          </cell>
          <cell r="AP83">
            <v>11292</v>
          </cell>
          <cell r="AQ83">
            <v>11292</v>
          </cell>
          <cell r="AR83">
            <v>0</v>
          </cell>
        </row>
        <row r="84">
          <cell r="F84">
            <v>4725.3</v>
          </cell>
          <cell r="G84">
            <v>1106</v>
          </cell>
          <cell r="H84">
            <v>3619.3</v>
          </cell>
          <cell r="P84">
            <v>3426.6499999999996</v>
          </cell>
          <cell r="Q84">
            <v>0</v>
          </cell>
          <cell r="R84">
            <v>0</v>
          </cell>
          <cell r="S84">
            <v>31360.486666666668</v>
          </cell>
          <cell r="T84">
            <v>26852.267799999998</v>
          </cell>
          <cell r="U84">
            <v>4508.2188666666671</v>
          </cell>
          <cell r="V84">
            <v>48530.928802660754</v>
          </cell>
          <cell r="W84">
            <v>101508</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I84">
            <v>2032</v>
          </cell>
          <cell r="AJ84">
            <v>-2476.5650909090909</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S85">
            <v>0</v>
          </cell>
          <cell r="T85">
            <v>479.81779999999998</v>
          </cell>
          <cell r="U85">
            <v>499.40220000000005</v>
          </cell>
          <cell r="V85">
            <v>0</v>
          </cell>
          <cell r="W85">
            <v>0</v>
          </cell>
          <cell r="X85">
            <v>0</v>
          </cell>
          <cell r="Y85">
            <v>253</v>
          </cell>
          <cell r="Z85">
            <v>350.12099999999998</v>
          </cell>
          <cell r="AA85">
            <v>0</v>
          </cell>
          <cell r="AB85">
            <v>0</v>
          </cell>
          <cell r="AC85">
            <v>0</v>
          </cell>
          <cell r="AD85">
            <v>204</v>
          </cell>
          <cell r="AE85">
            <v>297.86</v>
          </cell>
          <cell r="AH85">
            <v>62.950909090909136</v>
          </cell>
          <cell r="AI85">
            <v>0</v>
          </cell>
          <cell r="AJ85">
            <v>0</v>
          </cell>
          <cell r="AK85">
            <v>5425.360090909091</v>
          </cell>
          <cell r="AL85">
            <v>1534.45</v>
          </cell>
          <cell r="AM85">
            <v>3890.9100909090912</v>
          </cell>
          <cell r="AN85">
            <v>1176.2809999999999</v>
          </cell>
          <cell r="AP85">
            <v>-1</v>
          </cell>
          <cell r="AQ85">
            <v>0</v>
          </cell>
          <cell r="AR85">
            <v>-1</v>
          </cell>
        </row>
        <row r="86">
          <cell r="P86">
            <v>0</v>
          </cell>
          <cell r="Q86">
            <v>0</v>
          </cell>
          <cell r="S86">
            <v>0</v>
          </cell>
          <cell r="T86">
            <v>0</v>
          </cell>
          <cell r="U86">
            <v>0</v>
          </cell>
          <cell r="V86">
            <v>0</v>
          </cell>
          <cell r="X86">
            <v>0</v>
          </cell>
          <cell r="Y86">
            <v>0</v>
          </cell>
          <cell r="AC86">
            <v>0</v>
          </cell>
          <cell r="AI86">
            <v>0</v>
          </cell>
          <cell r="AJ86">
            <v>0</v>
          </cell>
          <cell r="AL86">
            <v>27965.65</v>
          </cell>
          <cell r="AN86">
            <v>0</v>
          </cell>
          <cell r="AP86">
            <v>3705</v>
          </cell>
          <cell r="AQ86">
            <v>1959</v>
          </cell>
          <cell r="AR86">
            <v>1746</v>
          </cell>
        </row>
        <row r="87">
          <cell r="F87">
            <v>8046</v>
          </cell>
          <cell r="G87">
            <v>8046</v>
          </cell>
          <cell r="P87">
            <v>0</v>
          </cell>
          <cell r="Q87">
            <v>0</v>
          </cell>
          <cell r="S87">
            <v>0</v>
          </cell>
          <cell r="T87">
            <v>0</v>
          </cell>
          <cell r="U87">
            <v>0</v>
          </cell>
          <cell r="V87">
            <v>0</v>
          </cell>
          <cell r="X87">
            <v>0</v>
          </cell>
          <cell r="Y87">
            <v>0</v>
          </cell>
          <cell r="Z87">
            <v>0</v>
          </cell>
          <cell r="AA87">
            <v>0</v>
          </cell>
          <cell r="AC87">
            <v>0</v>
          </cell>
          <cell r="AI87">
            <v>0</v>
          </cell>
          <cell r="AJ87">
            <v>0</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I88">
            <v>29</v>
          </cell>
          <cell r="AJ88">
            <v>7.6666666666666643</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0</v>
          </cell>
          <cell r="AI89">
            <v>2061</v>
          </cell>
          <cell r="AJ89">
            <v>-2468.8984242424249</v>
          </cell>
          <cell r="AK89">
            <v>0</v>
          </cell>
          <cell r="AM89">
            <v>0</v>
          </cell>
          <cell r="AN89">
            <v>0</v>
          </cell>
          <cell r="AO89">
            <v>0</v>
          </cell>
          <cell r="AP89">
            <v>0</v>
          </cell>
          <cell r="AQ89">
            <v>0</v>
          </cell>
          <cell r="AR89">
            <v>-1</v>
          </cell>
        </row>
        <row r="90">
          <cell r="F90">
            <v>1399</v>
          </cell>
          <cell r="G90">
            <v>577</v>
          </cell>
          <cell r="H90">
            <v>822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0</v>
          </cell>
          <cell r="AI90">
            <v>2061</v>
          </cell>
          <cell r="AJ90">
            <v>-2468.8984242424249</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P91">
            <v>-223.27272727272725</v>
          </cell>
          <cell r="Q91">
            <v>3953.727272727273</v>
          </cell>
          <cell r="R91">
            <v>3466</v>
          </cell>
          <cell r="S91">
            <v>0</v>
          </cell>
          <cell r="T91">
            <v>0</v>
          </cell>
          <cell r="U91">
            <v>0</v>
          </cell>
          <cell r="V91">
            <v>943.72727272727275</v>
          </cell>
          <cell r="W91">
            <v>1353</v>
          </cell>
          <cell r="X91">
            <v>0</v>
          </cell>
          <cell r="Y91">
            <v>0</v>
          </cell>
          <cell r="Z91">
            <v>0</v>
          </cell>
          <cell r="AA91">
            <v>0</v>
          </cell>
          <cell r="AB91">
            <v>0</v>
          </cell>
          <cell r="AC91">
            <v>0</v>
          </cell>
          <cell r="AD91">
            <v>0</v>
          </cell>
          <cell r="AE91">
            <v>0</v>
          </cell>
          <cell r="AF91">
            <v>269</v>
          </cell>
          <cell r="AG91">
            <v>2881</v>
          </cell>
          <cell r="AH91">
            <v>0</v>
          </cell>
          <cell r="AI91">
            <v>306</v>
          </cell>
          <cell r="AJ91">
            <v>-647.63636363636351</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H92">
            <v>-3</v>
          </cell>
          <cell r="AJ92">
            <v>0</v>
          </cell>
          <cell r="AK92">
            <v>-196</v>
          </cell>
          <cell r="AL92">
            <v>-107</v>
          </cell>
          <cell r="AM92">
            <v>-89</v>
          </cell>
          <cell r="AN92">
            <v>-89</v>
          </cell>
          <cell r="AO92">
            <v>0</v>
          </cell>
          <cell r="AP92">
            <v>-25</v>
          </cell>
          <cell r="AQ92">
            <v>-107</v>
          </cell>
          <cell r="AR92">
            <v>-64</v>
          </cell>
        </row>
        <row r="93">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v>0</v>
          </cell>
          <cell r="AO93">
            <v>1616</v>
          </cell>
          <cell r="AP93" t="e">
            <v>#REF!</v>
          </cell>
        </row>
        <row r="94">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v>0</v>
          </cell>
          <cell r="AP94" t="e">
            <v>#REF!</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I95">
            <v>0</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I96">
            <v>0</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D97">
            <v>25802.811515151516</v>
          </cell>
          <cell r="AF97">
            <v>266</v>
          </cell>
          <cell r="AG97">
            <v>266</v>
          </cell>
          <cell r="AH97">
            <v>0</v>
          </cell>
          <cell r="AI97">
            <v>0</v>
          </cell>
          <cell r="AJ97">
            <v>0</v>
          </cell>
          <cell r="AK97">
            <v>3695</v>
          </cell>
          <cell r="AN97" t="e">
            <v>#REF!</v>
          </cell>
          <cell r="AP97" t="e">
            <v>#REF!</v>
          </cell>
        </row>
        <row r="98">
          <cell r="P98">
            <v>992</v>
          </cell>
          <cell r="S98">
            <v>106</v>
          </cell>
          <cell r="X98">
            <v>116</v>
          </cell>
          <cell r="AC98">
            <v>0</v>
          </cell>
          <cell r="AF98">
            <v>0</v>
          </cell>
          <cell r="AI98">
            <v>0</v>
          </cell>
          <cell r="AJ98">
            <v>0</v>
          </cell>
          <cell r="AN98" t="e">
            <v>#REF!</v>
          </cell>
          <cell r="AP98" t="e">
            <v>#REF!</v>
          </cell>
        </row>
        <row r="99">
          <cell r="P99">
            <v>976</v>
          </cell>
          <cell r="S99">
            <v>106</v>
          </cell>
          <cell r="X99">
            <v>116</v>
          </cell>
          <cell r="AC99">
            <v>0</v>
          </cell>
          <cell r="AF99">
            <v>0</v>
          </cell>
          <cell r="AG99">
            <v>454</v>
          </cell>
          <cell r="AH99">
            <v>0</v>
          </cell>
          <cell r="AI99">
            <v>0</v>
          </cell>
          <cell r="AJ99">
            <v>0</v>
          </cell>
          <cell r="AK99">
            <v>5737</v>
          </cell>
          <cell r="AL99">
            <v>109509.14393939395</v>
          </cell>
          <cell r="AM99">
            <v>46269.90741929959</v>
          </cell>
          <cell r="AN99" t="e">
            <v>#REF!</v>
          </cell>
          <cell r="AP99" t="e">
            <v>#REF!</v>
          </cell>
        </row>
        <row r="100">
          <cell r="F100">
            <v>0</v>
          </cell>
          <cell r="P100">
            <v>967</v>
          </cell>
          <cell r="S100">
            <v>106</v>
          </cell>
          <cell r="X100">
            <v>116</v>
          </cell>
          <cell r="AC100">
            <v>0</v>
          </cell>
          <cell r="AF100">
            <v>861</v>
          </cell>
          <cell r="AG100">
            <v>861</v>
          </cell>
          <cell r="AH100">
            <v>0</v>
          </cell>
          <cell r="AI100">
            <v>0</v>
          </cell>
          <cell r="AJ100">
            <v>0</v>
          </cell>
          <cell r="AK100">
            <v>0</v>
          </cell>
          <cell r="AL100">
            <v>85097.370909090911</v>
          </cell>
          <cell r="AM100">
            <v>40210.957581756855</v>
          </cell>
          <cell r="AN100" t="e">
            <v>#REF!</v>
          </cell>
          <cell r="AP100" t="e">
            <v>#REF!</v>
          </cell>
        </row>
        <row r="101">
          <cell r="F101">
            <v>93</v>
          </cell>
          <cell r="P101">
            <v>810</v>
          </cell>
          <cell r="Q101">
            <v>-0.32000000000000028</v>
          </cell>
          <cell r="R101">
            <v>31</v>
          </cell>
          <cell r="S101">
            <v>206</v>
          </cell>
          <cell r="T101">
            <v>-0.3360000000000003</v>
          </cell>
          <cell r="W101">
            <v>2</v>
          </cell>
          <cell r="X101">
            <v>459</v>
          </cell>
          <cell r="Y101">
            <v>0.28000000000000114</v>
          </cell>
          <cell r="AB101">
            <v>10</v>
          </cell>
          <cell r="AC101">
            <v>-117</v>
          </cell>
          <cell r="AD101">
            <v>0.35200000000000031</v>
          </cell>
          <cell r="AE101">
            <v>0.35200000000000031</v>
          </cell>
          <cell r="AF101">
            <v>266</v>
          </cell>
          <cell r="AG101">
            <v>266</v>
          </cell>
          <cell r="AH101">
            <v>0</v>
          </cell>
          <cell r="AI101">
            <v>0</v>
          </cell>
          <cell r="AJ101">
            <v>127.648</v>
          </cell>
          <cell r="AK101">
            <v>1741</v>
          </cell>
          <cell r="AL101">
            <v>116775.1297878788</v>
          </cell>
          <cell r="AM101">
            <v>43965.116024096387</v>
          </cell>
          <cell r="AN101" t="e">
            <v>#REF!</v>
          </cell>
          <cell r="AP101" t="e">
            <v>#REF!</v>
          </cell>
        </row>
        <row r="102">
          <cell r="F102">
            <v>93</v>
          </cell>
          <cell r="P102">
            <v>0</v>
          </cell>
          <cell r="Q102">
            <v>0</v>
          </cell>
          <cell r="R102">
            <v>0</v>
          </cell>
          <cell r="S102">
            <v>0</v>
          </cell>
          <cell r="T102">
            <v>0</v>
          </cell>
          <cell r="X102">
            <v>0</v>
          </cell>
          <cell r="Y102">
            <v>0</v>
          </cell>
          <cell r="AC102">
            <v>0</v>
          </cell>
          <cell r="AD102">
            <v>0</v>
          </cell>
          <cell r="AE102">
            <v>0</v>
          </cell>
          <cell r="AF102">
            <v>0</v>
          </cell>
          <cell r="AG102">
            <v>0</v>
          </cell>
          <cell r="AH102">
            <v>0</v>
          </cell>
          <cell r="AI102">
            <v>0</v>
          </cell>
          <cell r="AJ102">
            <v>0</v>
          </cell>
          <cell r="AK102">
            <v>93</v>
          </cell>
          <cell r="AN102" t="e">
            <v>#REF!</v>
          </cell>
          <cell r="AP102" t="e">
            <v>#REF!</v>
          </cell>
        </row>
        <row r="103">
          <cell r="F103">
            <v>639</v>
          </cell>
          <cell r="P103">
            <v>1206</v>
          </cell>
          <cell r="Q103">
            <v>0</v>
          </cell>
          <cell r="S103">
            <v>-680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row>
        <row r="104">
          <cell r="F104">
            <v>0</v>
          </cell>
          <cell r="P104">
            <v>800</v>
          </cell>
          <cell r="Q104">
            <v>-0.32000000000000028</v>
          </cell>
          <cell r="R104">
            <v>31</v>
          </cell>
          <cell r="S104">
            <v>0</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row>
        <row r="105">
          <cell r="F105">
            <v>0</v>
          </cell>
          <cell r="P105">
            <v>-0.20800000000000018</v>
          </cell>
          <cell r="Q105">
            <v>234.404</v>
          </cell>
          <cell r="R105">
            <v>154</v>
          </cell>
          <cell r="S105">
            <v>0</v>
          </cell>
          <cell r="T105">
            <v>-0.42800000000000082</v>
          </cell>
          <cell r="W105">
            <v>79</v>
          </cell>
          <cell r="X105">
            <v>0</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row>
        <row r="106">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K106">
            <v>0</v>
          </cell>
          <cell r="AN106" t="e">
            <v>#REF!</v>
          </cell>
          <cell r="AP106" t="e">
            <v>#REF!</v>
          </cell>
        </row>
        <row r="107">
          <cell r="F107">
            <v>0</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0</v>
          </cell>
          <cell r="AN107" t="e">
            <v>#REF!</v>
          </cell>
          <cell r="AP107" t="e">
            <v>#REF!</v>
          </cell>
        </row>
        <row r="108">
          <cell r="F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0</v>
          </cell>
          <cell r="AN108" t="e">
            <v>#REF!</v>
          </cell>
          <cell r="AP108" t="e">
            <v>#REF!</v>
          </cell>
          <cell r="AQ108" t="e">
            <v>#REF!</v>
          </cell>
          <cell r="AR108" t="e">
            <v>#REF!</v>
          </cell>
        </row>
        <row r="109">
          <cell r="F109">
            <v>0</v>
          </cell>
          <cell r="P109">
            <v>0</v>
          </cell>
          <cell r="Q109">
            <v>526.04999999999995</v>
          </cell>
          <cell r="R109">
            <v>800</v>
          </cell>
          <cell r="S109">
            <v>0</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row>
        <row r="110">
          <cell r="F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0</v>
          </cell>
          <cell r="AN110" t="e">
            <v>#REF!</v>
          </cell>
          <cell r="AP110" t="e">
            <v>#REF!</v>
          </cell>
          <cell r="AQ110">
            <v>0</v>
          </cell>
          <cell r="AR110">
            <v>0</v>
          </cell>
        </row>
        <row r="111">
          <cell r="F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0</v>
          </cell>
          <cell r="AN111" t="e">
            <v>#REF!</v>
          </cell>
          <cell r="AP111" t="e">
            <v>#REF!</v>
          </cell>
        </row>
        <row r="112">
          <cell r="F112">
            <v>0</v>
          </cell>
          <cell r="P112">
            <v>0</v>
          </cell>
          <cell r="Q112">
            <v>0</v>
          </cell>
          <cell r="R112">
            <v>928</v>
          </cell>
          <cell r="S112">
            <v>0</v>
          </cell>
          <cell r="T112">
            <v>0</v>
          </cell>
          <cell r="W112">
            <v>366</v>
          </cell>
          <cell r="X112">
            <v>0</v>
          </cell>
          <cell r="Y112">
            <v>0</v>
          </cell>
          <cell r="AB112">
            <v>251</v>
          </cell>
          <cell r="AC112">
            <v>0</v>
          </cell>
          <cell r="AD112">
            <v>0</v>
          </cell>
          <cell r="AE112">
            <v>0</v>
          </cell>
          <cell r="AF112">
            <v>0</v>
          </cell>
          <cell r="AG112">
            <v>0</v>
          </cell>
          <cell r="AH112">
            <v>0</v>
          </cell>
          <cell r="AI112">
            <v>0</v>
          </cell>
          <cell r="AJ112">
            <v>535</v>
          </cell>
          <cell r="AK112">
            <v>0</v>
          </cell>
          <cell r="AN112" t="e">
            <v>#REF!</v>
          </cell>
          <cell r="AP112" t="e">
            <v>#REF!</v>
          </cell>
        </row>
        <row r="113">
          <cell r="F113">
            <v>0</v>
          </cell>
          <cell r="P113">
            <v>0</v>
          </cell>
          <cell r="Q113">
            <v>0</v>
          </cell>
          <cell r="R113">
            <v>8</v>
          </cell>
          <cell r="S113">
            <v>0</v>
          </cell>
          <cell r="T113">
            <v>0</v>
          </cell>
          <cell r="W113">
            <v>57</v>
          </cell>
          <cell r="X113">
            <v>0</v>
          </cell>
          <cell r="Y113">
            <v>0</v>
          </cell>
          <cell r="AB113">
            <v>7</v>
          </cell>
          <cell r="AC113">
            <v>0</v>
          </cell>
          <cell r="AD113">
            <v>0</v>
          </cell>
          <cell r="AE113">
            <v>0</v>
          </cell>
          <cell r="AF113">
            <v>0</v>
          </cell>
          <cell r="AG113">
            <v>0</v>
          </cell>
          <cell r="AH113">
            <v>0</v>
          </cell>
          <cell r="AI113">
            <v>0</v>
          </cell>
          <cell r="AJ113">
            <v>0</v>
          </cell>
          <cell r="AK113">
            <v>0</v>
          </cell>
          <cell r="AN113">
            <v>19</v>
          </cell>
          <cell r="AP113">
            <v>21</v>
          </cell>
        </row>
        <row r="114">
          <cell r="F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0</v>
          </cell>
          <cell r="AM114">
            <v>0</v>
          </cell>
          <cell r="AN114" t="e">
            <v>#REF!</v>
          </cell>
          <cell r="AP114" t="e">
            <v>#REF!</v>
          </cell>
        </row>
        <row r="115">
          <cell r="F115">
            <v>0</v>
          </cell>
          <cell r="P115">
            <v>0</v>
          </cell>
          <cell r="S115">
            <v>0</v>
          </cell>
          <cell r="X115">
            <v>0</v>
          </cell>
          <cell r="AC115">
            <v>0</v>
          </cell>
          <cell r="AF115">
            <v>0</v>
          </cell>
          <cell r="AG115">
            <v>0</v>
          </cell>
          <cell r="AH115">
            <v>0</v>
          </cell>
          <cell r="AI115">
            <v>0</v>
          </cell>
          <cell r="AJ115">
            <v>0</v>
          </cell>
          <cell r="AK115">
            <v>0</v>
          </cell>
          <cell r="AM115">
            <v>0</v>
          </cell>
          <cell r="AP115">
            <v>0</v>
          </cell>
        </row>
        <row r="116">
          <cell r="F116">
            <v>0</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row>
        <row r="117">
          <cell r="F117">
            <v>0</v>
          </cell>
          <cell r="P117">
            <v>0</v>
          </cell>
          <cell r="S117">
            <v>0</v>
          </cell>
          <cell r="AC117">
            <v>0</v>
          </cell>
          <cell r="AG117">
            <v>0</v>
          </cell>
          <cell r="AH117">
            <v>0</v>
          </cell>
          <cell r="AK117">
            <v>0</v>
          </cell>
          <cell r="AL117">
            <v>0</v>
          </cell>
          <cell r="AM117">
            <v>0</v>
          </cell>
        </row>
        <row r="118">
          <cell r="F118">
            <v>0</v>
          </cell>
          <cell r="P118">
            <v>0</v>
          </cell>
          <cell r="S118">
            <v>0</v>
          </cell>
          <cell r="AC118">
            <v>0</v>
          </cell>
          <cell r="AF118">
            <v>0</v>
          </cell>
          <cell r="AG118">
            <v>0</v>
          </cell>
          <cell r="AH118">
            <v>0</v>
          </cell>
          <cell r="AK118">
            <v>0</v>
          </cell>
          <cell r="AL118">
            <v>0</v>
          </cell>
          <cell r="AM118">
            <v>0</v>
          </cell>
        </row>
        <row r="119">
          <cell r="F119">
            <v>0</v>
          </cell>
          <cell r="P119">
            <v>0</v>
          </cell>
          <cell r="S119">
            <v>0</v>
          </cell>
          <cell r="X119">
            <v>0</v>
          </cell>
          <cell r="AC119">
            <v>0</v>
          </cell>
          <cell r="AF119">
            <v>0</v>
          </cell>
          <cell r="AG119">
            <v>0</v>
          </cell>
          <cell r="AH119">
            <v>0</v>
          </cell>
          <cell r="AK119">
            <v>0</v>
          </cell>
        </row>
        <row r="120">
          <cell r="F120">
            <v>0</v>
          </cell>
          <cell r="P120">
            <v>0</v>
          </cell>
          <cell r="S120">
            <v>0</v>
          </cell>
          <cell r="X120">
            <v>0</v>
          </cell>
          <cell r="AC120">
            <v>0</v>
          </cell>
          <cell r="AE120" t="e">
            <v>#REF!</v>
          </cell>
          <cell r="AF120">
            <v>0</v>
          </cell>
          <cell r="AG120">
            <v>0</v>
          </cell>
          <cell r="AH120">
            <v>0</v>
          </cell>
          <cell r="AI120">
            <v>0</v>
          </cell>
          <cell r="AJ120">
            <v>0</v>
          </cell>
          <cell r="AK120">
            <v>0</v>
          </cell>
          <cell r="AN120" t="e">
            <v>#REF!</v>
          </cell>
          <cell r="AP120">
            <v>36465</v>
          </cell>
          <cell r="AQ120" t="e">
            <v>#REF!</v>
          </cell>
        </row>
        <row r="121">
          <cell r="F121">
            <v>100</v>
          </cell>
          <cell r="P121">
            <v>0</v>
          </cell>
          <cell r="S121">
            <v>0</v>
          </cell>
          <cell r="X121">
            <v>0</v>
          </cell>
          <cell r="AC121">
            <v>0</v>
          </cell>
          <cell r="AF121">
            <v>0</v>
          </cell>
          <cell r="AG121">
            <v>0</v>
          </cell>
          <cell r="AH121">
            <v>0</v>
          </cell>
          <cell r="AJ121">
            <v>0</v>
          </cell>
          <cell r="AK121">
            <v>0</v>
          </cell>
          <cell r="AN121" t="e">
            <v>#REF!</v>
          </cell>
          <cell r="AP121" t="e">
            <v>#REF!</v>
          </cell>
        </row>
        <row r="122">
          <cell r="F122">
            <v>100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100</v>
          </cell>
          <cell r="AN122" t="e">
            <v>#REF!</v>
          </cell>
          <cell r="AP122" t="e">
            <v>#REF!</v>
          </cell>
        </row>
        <row r="123">
          <cell r="F123">
            <v>3480</v>
          </cell>
          <cell r="P123">
            <v>-0.40000000000000036</v>
          </cell>
          <cell r="Q123">
            <v>0</v>
          </cell>
          <cell r="S123">
            <v>0</v>
          </cell>
          <cell r="T123">
            <v>-0.76400000000000112</v>
          </cell>
          <cell r="U123">
            <v>0</v>
          </cell>
          <cell r="V123">
            <v>0</v>
          </cell>
          <cell r="X123">
            <v>0</v>
          </cell>
          <cell r="Y123">
            <v>0.34799999999999898</v>
          </cell>
          <cell r="Z123">
            <v>0</v>
          </cell>
          <cell r="AA123">
            <v>0</v>
          </cell>
          <cell r="AC123">
            <v>-0.34799999999999898</v>
          </cell>
          <cell r="AF123">
            <v>0</v>
          </cell>
          <cell r="AJ123">
            <v>0</v>
          </cell>
          <cell r="AK123">
            <v>0</v>
          </cell>
          <cell r="AN123" t="e">
            <v>#REF!</v>
          </cell>
          <cell r="AP123" t="e">
            <v>#REF!</v>
          </cell>
        </row>
        <row r="124">
          <cell r="F124">
            <v>3480</v>
          </cell>
          <cell r="P124">
            <v>0</v>
          </cell>
          <cell r="X124">
            <v>0</v>
          </cell>
          <cell r="AC124">
            <v>0</v>
          </cell>
          <cell r="AJ124">
            <v>0</v>
          </cell>
          <cell r="AK124">
            <v>3480</v>
          </cell>
          <cell r="AL124">
            <v>396.87424242423458</v>
          </cell>
          <cell r="AP124" t="e">
            <v>#REF!</v>
          </cell>
        </row>
        <row r="125">
          <cell r="F125">
            <v>0</v>
          </cell>
          <cell r="P125">
            <v>0</v>
          </cell>
          <cell r="X125">
            <v>0</v>
          </cell>
          <cell r="AC125">
            <v>0</v>
          </cell>
          <cell r="AJ125">
            <v>0</v>
          </cell>
          <cell r="AK125">
            <v>0</v>
          </cell>
          <cell r="AL125">
            <v>-8132.8846363636376</v>
          </cell>
          <cell r="AP125" t="e">
            <v>#REF!</v>
          </cell>
        </row>
        <row r="126">
          <cell r="F126">
            <v>4527</v>
          </cell>
          <cell r="G126">
            <v>0</v>
          </cell>
          <cell r="H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0</v>
          </cell>
          <cell r="AL126">
            <v>13247.384148484838</v>
          </cell>
          <cell r="AO126">
            <v>0</v>
          </cell>
          <cell r="AP126" t="e">
            <v>#REF!</v>
          </cell>
          <cell r="AQ126" t="e">
            <v>#REF!</v>
          </cell>
          <cell r="AR126" t="e">
            <v>#REF!</v>
          </cell>
        </row>
        <row r="127">
          <cell r="F127">
            <v>0</v>
          </cell>
          <cell r="G127">
            <v>0</v>
          </cell>
          <cell r="H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L128">
            <v>5340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cell r="AL129">
            <v>9106</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16827.384148484838</v>
          </cell>
          <cell r="AL131">
            <v>9186.0424182431379</v>
          </cell>
          <cell r="AM131">
            <v>-16555.413327334049</v>
          </cell>
          <cell r="AP131" t="e">
            <v>#REF!</v>
          </cell>
          <cell r="AR131" t="e">
            <v>#REF!</v>
          </cell>
        </row>
        <row r="132">
          <cell r="P132">
            <v>0</v>
          </cell>
          <cell r="X132">
            <v>0</v>
          </cell>
          <cell r="AC132">
            <v>0</v>
          </cell>
          <cell r="AJ132">
            <v>0</v>
          </cell>
          <cell r="AK132">
            <v>24039.120212121197</v>
          </cell>
          <cell r="AL132">
            <v>13754.883975903613</v>
          </cell>
          <cell r="AM132">
            <v>9418.9862362175918</v>
          </cell>
          <cell r="AO132">
            <v>0</v>
          </cell>
          <cell r="AP132" t="e">
            <v>#REF!</v>
          </cell>
        </row>
        <row r="133">
          <cell r="P133">
            <v>0</v>
          </cell>
          <cell r="X133">
            <v>0</v>
          </cell>
          <cell r="AC133">
            <v>0</v>
          </cell>
          <cell r="AJ133">
            <v>0</v>
          </cell>
          <cell r="AK133">
            <v>-1951.236272727273</v>
          </cell>
          <cell r="AO133">
            <v>0</v>
          </cell>
          <cell r="AP133" t="e">
            <v>#REF!</v>
          </cell>
        </row>
        <row r="134">
          <cell r="P134">
            <v>0</v>
          </cell>
          <cell r="X134">
            <v>0</v>
          </cell>
          <cell r="AC134">
            <v>0</v>
          </cell>
          <cell r="AJ134">
            <v>0</v>
          </cell>
          <cell r="AK134">
            <v>7211.7360636363592</v>
          </cell>
          <cell r="AO134">
            <v>0</v>
          </cell>
          <cell r="AP134" t="e">
            <v>#REF!</v>
          </cell>
        </row>
        <row r="135">
          <cell r="P135">
            <v>0</v>
          </cell>
          <cell r="X135">
            <v>0</v>
          </cell>
          <cell r="AC135">
            <v>0</v>
          </cell>
          <cell r="AJ135">
            <v>0</v>
          </cell>
          <cell r="AK135">
            <v>58108</v>
          </cell>
          <cell r="AM135">
            <v>58108</v>
          </cell>
          <cell r="AO135">
            <v>0</v>
          </cell>
          <cell r="AP135">
            <v>0</v>
          </cell>
          <cell r="AQ135">
            <v>0</v>
          </cell>
        </row>
        <row r="136">
          <cell r="P136">
            <v>0</v>
          </cell>
          <cell r="X136">
            <v>0</v>
          </cell>
          <cell r="AC136">
            <v>0</v>
          </cell>
          <cell r="AJ136">
            <v>0</v>
          </cell>
          <cell r="AK136">
            <v>-5132.2365200943386</v>
          </cell>
          <cell r="AM136">
            <v>28333</v>
          </cell>
          <cell r="AO136">
            <v>0</v>
          </cell>
          <cell r="AQ136">
            <v>0</v>
          </cell>
        </row>
        <row r="137">
          <cell r="P137">
            <v>0</v>
          </cell>
          <cell r="X137">
            <v>0</v>
          </cell>
          <cell r="AC137">
            <v>0</v>
          </cell>
          <cell r="AJ137">
            <v>0</v>
          </cell>
          <cell r="AK137">
            <v>82229</v>
          </cell>
          <cell r="AM137">
            <v>82229</v>
          </cell>
          <cell r="AO137">
            <v>0</v>
          </cell>
          <cell r="AP137">
            <v>36.19</v>
          </cell>
          <cell r="AQ137">
            <v>0</v>
          </cell>
        </row>
        <row r="138">
          <cell r="P138">
            <v>0</v>
          </cell>
          <cell r="X138">
            <v>0</v>
          </cell>
          <cell r="AC138">
            <v>0</v>
          </cell>
          <cell r="AJ138">
            <v>0</v>
          </cell>
          <cell r="AK138">
            <v>9418.9862362175918</v>
          </cell>
          <cell r="AO138">
            <v>0</v>
          </cell>
        </row>
        <row r="139">
          <cell r="P139">
            <v>0</v>
          </cell>
          <cell r="X139">
            <v>0</v>
          </cell>
          <cell r="AC139">
            <v>0</v>
          </cell>
          <cell r="AJ139">
            <v>0</v>
          </cell>
          <cell r="AK139">
            <v>52.04</v>
          </cell>
          <cell r="AN139">
            <v>0</v>
          </cell>
          <cell r="AO139" t="e">
            <v>#DIV/0!</v>
          </cell>
          <cell r="AP139" t="e">
            <v>#REF!</v>
          </cell>
        </row>
        <row r="140">
          <cell r="P140">
            <v>0</v>
          </cell>
          <cell r="X140">
            <v>0</v>
          </cell>
          <cell r="AC140">
            <v>0</v>
          </cell>
          <cell r="AJ140">
            <v>0</v>
          </cell>
          <cell r="AK140">
            <v>46.08</v>
          </cell>
          <cell r="AO140" t="e">
            <v>#DIV/0!</v>
          </cell>
          <cell r="AP140">
            <v>180931</v>
          </cell>
          <cell r="AQ140">
            <v>180931</v>
          </cell>
        </row>
        <row r="141">
          <cell r="P141">
            <v>0</v>
          </cell>
          <cell r="X141">
            <v>0</v>
          </cell>
          <cell r="AC141">
            <v>0</v>
          </cell>
          <cell r="AJ141">
            <v>0</v>
          </cell>
          <cell r="AK141">
            <v>0</v>
          </cell>
          <cell r="AO141">
            <v>0</v>
          </cell>
        </row>
        <row r="142">
          <cell r="P142">
            <v>0</v>
          </cell>
          <cell r="X142">
            <v>0</v>
          </cell>
          <cell r="AC142">
            <v>0</v>
          </cell>
          <cell r="AJ142">
            <v>0</v>
          </cell>
          <cell r="AK142">
            <v>12.49</v>
          </cell>
          <cell r="AN142">
            <v>0</v>
          </cell>
          <cell r="AO142" t="e">
            <v>#DIV/0!</v>
          </cell>
          <cell r="AP142">
            <v>0</v>
          </cell>
        </row>
        <row r="143">
          <cell r="P143">
            <v>0</v>
          </cell>
          <cell r="Q143">
            <v>0</v>
          </cell>
          <cell r="X143">
            <v>0</v>
          </cell>
          <cell r="AC143">
            <v>0</v>
          </cell>
          <cell r="AJ143">
            <v>0</v>
          </cell>
          <cell r="AK143">
            <v>14.59</v>
          </cell>
          <cell r="AO143" t="e">
            <v>#DIV/0!</v>
          </cell>
          <cell r="AP143">
            <v>2601</v>
          </cell>
        </row>
        <row r="144">
          <cell r="P144">
            <v>0</v>
          </cell>
          <cell r="X144">
            <v>0</v>
          </cell>
          <cell r="AC144">
            <v>0</v>
          </cell>
          <cell r="AJ144">
            <v>0</v>
          </cell>
          <cell r="AK144">
            <v>56960</v>
          </cell>
          <cell r="AL144">
            <v>56960</v>
          </cell>
          <cell r="AN144">
            <v>0</v>
          </cell>
          <cell r="AO144" t="e">
            <v>#DIV/0!</v>
          </cell>
          <cell r="AP144" t="e">
            <v>#REF!</v>
          </cell>
          <cell r="AQ144">
            <v>180931</v>
          </cell>
          <cell r="AR144" t="e">
            <v>#REF!</v>
          </cell>
        </row>
        <row r="145">
          <cell r="P145">
            <v>0</v>
          </cell>
          <cell r="X145">
            <v>0</v>
          </cell>
          <cell r="AC145">
            <v>0</v>
          </cell>
          <cell r="AJ145">
            <v>0</v>
          </cell>
          <cell r="AK145">
            <v>11.11</v>
          </cell>
          <cell r="AL145">
            <v>49395</v>
          </cell>
          <cell r="AO145" t="e">
            <v>#DIV/0!</v>
          </cell>
          <cell r="AP145">
            <v>0</v>
          </cell>
        </row>
        <row r="146">
          <cell r="P146">
            <v>0</v>
          </cell>
          <cell r="X146">
            <v>0</v>
          </cell>
          <cell r="AC146">
            <v>0</v>
          </cell>
          <cell r="AJ146">
            <v>0</v>
          </cell>
          <cell r="AK146">
            <v>57720</v>
          </cell>
          <cell r="AL146">
            <v>57720</v>
          </cell>
          <cell r="AP146" t="e">
            <v>#REF!</v>
          </cell>
          <cell r="AQ146">
            <v>180931</v>
          </cell>
          <cell r="AR146" t="e">
            <v>#REF!</v>
          </cell>
        </row>
        <row r="147">
          <cell r="P147">
            <v>0</v>
          </cell>
          <cell r="X147">
            <v>0</v>
          </cell>
          <cell r="AC147">
            <v>0</v>
          </cell>
          <cell r="AJ147">
            <v>0</v>
          </cell>
          <cell r="AK147">
            <v>5857.1428571428578</v>
          </cell>
          <cell r="AL147">
            <v>-46268.907419299605</v>
          </cell>
          <cell r="AM147">
            <v>-63240.236520094339</v>
          </cell>
        </row>
        <row r="148">
          <cell r="P148">
            <v>0</v>
          </cell>
          <cell r="S148">
            <v>0</v>
          </cell>
          <cell r="X148">
            <v>0</v>
          </cell>
          <cell r="AC148">
            <v>0</v>
          </cell>
          <cell r="AJ148">
            <v>300</v>
          </cell>
          <cell r="AK148">
            <v>865.25</v>
          </cell>
          <cell r="AL148">
            <v>-40208.957581756862</v>
          </cell>
          <cell r="AM148">
            <v>-44888.413327334049</v>
          </cell>
          <cell r="AP148" t="e">
            <v>#REF!</v>
          </cell>
          <cell r="AQ148" t="e">
            <v>#REF!</v>
          </cell>
          <cell r="AR148" t="e">
            <v>#REF!</v>
          </cell>
        </row>
        <row r="149">
          <cell r="P149">
            <v>0</v>
          </cell>
          <cell r="S149">
            <v>0</v>
          </cell>
          <cell r="X149">
            <v>0</v>
          </cell>
          <cell r="AC149">
            <v>0</v>
          </cell>
          <cell r="AJ149">
            <v>0</v>
          </cell>
          <cell r="AK149">
            <v>5114.2857142857147</v>
          </cell>
          <cell r="AL149">
            <v>-43965.116024096387</v>
          </cell>
          <cell r="AM149">
            <v>-72810.013763782408</v>
          </cell>
        </row>
        <row r="150">
          <cell r="P150">
            <v>0</v>
          </cell>
          <cell r="Q150">
            <v>0</v>
          </cell>
          <cell r="S150">
            <v>0</v>
          </cell>
          <cell r="T150">
            <v>0</v>
          </cell>
          <cell r="X150">
            <v>0</v>
          </cell>
          <cell r="Y150">
            <v>0</v>
          </cell>
          <cell r="AC150">
            <v>0</v>
          </cell>
          <cell r="AJ150">
            <v>0</v>
          </cell>
          <cell r="AK150">
            <v>865.25</v>
          </cell>
          <cell r="AL150">
            <v>56960</v>
          </cell>
          <cell r="AM150">
            <v>58108</v>
          </cell>
          <cell r="AN150">
            <v>0</v>
          </cell>
          <cell r="AO150">
            <v>0</v>
          </cell>
        </row>
        <row r="151">
          <cell r="AJ151">
            <v>0</v>
          </cell>
          <cell r="AK151">
            <v>0</v>
          </cell>
          <cell r="AL151">
            <v>49395</v>
          </cell>
          <cell r="AM151">
            <v>28333</v>
          </cell>
          <cell r="AO151">
            <v>0</v>
          </cell>
        </row>
        <row r="152">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0</v>
          </cell>
          <cell r="AK152">
            <v>139949</v>
          </cell>
          <cell r="AL152">
            <v>57720</v>
          </cell>
          <cell r="AM152">
            <v>82229</v>
          </cell>
          <cell r="AN152">
            <v>197</v>
          </cell>
          <cell r="AO152">
            <v>0</v>
          </cell>
          <cell r="AP152">
            <v>9542.2601818181811</v>
          </cell>
        </row>
        <row r="153">
          <cell r="AK153">
            <v>0</v>
          </cell>
          <cell r="AL153">
            <v>49395</v>
          </cell>
          <cell r="AM153">
            <v>28333</v>
          </cell>
          <cell r="AO153">
            <v>2093</v>
          </cell>
          <cell r="AP153">
            <v>5098</v>
          </cell>
          <cell r="AQ153">
            <v>4891.9653693155615</v>
          </cell>
          <cell r="AR153">
            <v>11328.349456446114</v>
          </cell>
        </row>
        <row r="154">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139949</v>
          </cell>
          <cell r="AL154">
            <v>57720</v>
          </cell>
          <cell r="AM154">
            <v>82229</v>
          </cell>
          <cell r="AN154">
            <v>0</v>
          </cell>
          <cell r="AO154">
            <v>2889</v>
          </cell>
          <cell r="AP154">
            <v>5865</v>
          </cell>
          <cell r="AQ154">
            <v>4320.2514445347797</v>
          </cell>
          <cell r="AR154">
            <v>12672.305468164745</v>
          </cell>
        </row>
        <row r="155">
          <cell r="P155">
            <v>0</v>
          </cell>
          <cell r="Q155">
            <v>0</v>
          </cell>
          <cell r="S155">
            <v>0</v>
          </cell>
          <cell r="T155">
            <v>70</v>
          </cell>
          <cell r="X155">
            <v>-70</v>
          </cell>
          <cell r="Y155">
            <v>24</v>
          </cell>
          <cell r="AC155">
            <v>-24</v>
          </cell>
          <cell r="AJ155">
            <v>0</v>
          </cell>
          <cell r="AK155">
            <v>0</v>
          </cell>
          <cell r="AL155">
            <v>-100</v>
          </cell>
          <cell r="AM155">
            <v>-100</v>
          </cell>
          <cell r="AO155">
            <v>2449</v>
          </cell>
          <cell r="AP155">
            <v>6659</v>
          </cell>
          <cell r="AQ155">
            <v>5344.308649356225</v>
          </cell>
          <cell r="AR155">
            <v>14571.544133725103</v>
          </cell>
        </row>
        <row r="156">
          <cell r="P156">
            <v>0</v>
          </cell>
          <cell r="Q156">
            <v>0</v>
          </cell>
          <cell r="S156">
            <v>0</v>
          </cell>
          <cell r="T156">
            <v>0</v>
          </cell>
          <cell r="X156">
            <v>0</v>
          </cell>
          <cell r="Y156">
            <v>0</v>
          </cell>
          <cell r="AC156">
            <v>0</v>
          </cell>
          <cell r="AJ156">
            <v>0</v>
          </cell>
          <cell r="AK156">
            <v>20.6</v>
          </cell>
          <cell r="AL156">
            <v>31.3</v>
          </cell>
          <cell r="AM156">
            <v>12.9</v>
          </cell>
          <cell r="AP156" t="e">
            <v>#REF!</v>
          </cell>
        </row>
        <row r="157">
          <cell r="P157">
            <v>-681</v>
          </cell>
          <cell r="Q157">
            <v>1041.8333333333333</v>
          </cell>
          <cell r="S157">
            <v>-1041.8333333333333</v>
          </cell>
          <cell r="T157">
            <v>213</v>
          </cell>
          <cell r="X157">
            <v>-213</v>
          </cell>
          <cell r="Y157">
            <v>1171.0035872727274</v>
          </cell>
          <cell r="AC157">
            <v>-1171.0035872727274</v>
          </cell>
          <cell r="AJ157">
            <v>0</v>
          </cell>
          <cell r="AK157">
            <v>4.3796018241005417</v>
          </cell>
          <cell r="AL157">
            <v>-100</v>
          </cell>
          <cell r="AM157">
            <v>-100</v>
          </cell>
          <cell r="AP157" t="e">
            <v>#REF!</v>
          </cell>
        </row>
        <row r="158">
          <cell r="F158">
            <v>0</v>
          </cell>
          <cell r="P158">
            <v>-47</v>
          </cell>
          <cell r="Q158">
            <v>140</v>
          </cell>
          <cell r="S158">
            <v>-140</v>
          </cell>
          <cell r="T158">
            <v>105</v>
          </cell>
          <cell r="X158">
            <v>-105</v>
          </cell>
          <cell r="Y158">
            <v>190</v>
          </cell>
          <cell r="AC158">
            <v>-190</v>
          </cell>
          <cell r="AJ158">
            <v>0</v>
          </cell>
          <cell r="AK158">
            <v>0</v>
          </cell>
          <cell r="AL158">
            <v>0</v>
          </cell>
          <cell r="AM158">
            <v>0</v>
          </cell>
          <cell r="AP158" t="e">
            <v>#REF!</v>
          </cell>
        </row>
        <row r="159">
          <cell r="F159">
            <v>320</v>
          </cell>
          <cell r="P159">
            <v>-1248.5</v>
          </cell>
          <cell r="Q159">
            <v>140</v>
          </cell>
          <cell r="S159">
            <v>-140</v>
          </cell>
          <cell r="T159" t="str">
            <v xml:space="preserve">                   КОРИГУВАННЯ   ПЛАНУ   НА   СЕРПЕНЬ  1998 р</v>
          </cell>
          <cell r="X159" t="e">
            <v>#VALUE!</v>
          </cell>
          <cell r="Y159">
            <v>1006.7</v>
          </cell>
          <cell r="AC159">
            <v>-1006.7</v>
          </cell>
          <cell r="AF159">
            <v>312.8</v>
          </cell>
          <cell r="AG159">
            <v>313</v>
          </cell>
          <cell r="AH159">
            <v>-0.19999999999998863</v>
          </cell>
          <cell r="AJ159">
            <v>0</v>
          </cell>
          <cell r="AK159">
            <v>3951.6000000000004</v>
          </cell>
          <cell r="AP159" t="e">
            <v>#REF!</v>
          </cell>
        </row>
        <row r="160">
          <cell r="F160">
            <v>0</v>
          </cell>
          <cell r="P160">
            <v>0</v>
          </cell>
          <cell r="Q160">
            <v>280</v>
          </cell>
          <cell r="S160">
            <v>0</v>
          </cell>
          <cell r="X160">
            <v>0</v>
          </cell>
          <cell r="Y160">
            <v>1196.7</v>
          </cell>
          <cell r="AC160">
            <v>0</v>
          </cell>
          <cell r="AF160">
            <v>141.6</v>
          </cell>
          <cell r="AG160">
            <v>142</v>
          </cell>
          <cell r="AH160">
            <v>-0.40000000000000568</v>
          </cell>
          <cell r="AJ160">
            <v>142</v>
          </cell>
          <cell r="AK160">
            <v>0</v>
          </cell>
        </row>
        <row r="161">
          <cell r="F161">
            <v>320</v>
          </cell>
          <cell r="P161">
            <v>859</v>
          </cell>
          <cell r="Q161">
            <v>2287.7454545454548</v>
          </cell>
          <cell r="S161">
            <v>1389</v>
          </cell>
          <cell r="X161">
            <v>1415</v>
          </cell>
          <cell r="Y161">
            <v>0</v>
          </cell>
          <cell r="AC161">
            <v>724</v>
          </cell>
          <cell r="AF161">
            <v>1203</v>
          </cell>
          <cell r="AG161">
            <v>530</v>
          </cell>
          <cell r="AH161">
            <v>673</v>
          </cell>
          <cell r="AJ161">
            <v>0</v>
          </cell>
          <cell r="AK161">
            <v>5590</v>
          </cell>
          <cell r="AP161" t="e">
            <v>#REF!</v>
          </cell>
        </row>
        <row r="162">
          <cell r="F162">
            <v>0</v>
          </cell>
          <cell r="P162">
            <v>390</v>
          </cell>
          <cell r="Q162">
            <v>776</v>
          </cell>
          <cell r="S162">
            <v>512</v>
          </cell>
          <cell r="X162">
            <v>2374</v>
          </cell>
          <cell r="Y162" t="e">
            <v>#REF!</v>
          </cell>
          <cell r="AB162">
            <v>9</v>
          </cell>
          <cell r="AC162">
            <v>1081</v>
          </cell>
          <cell r="AF162">
            <v>560</v>
          </cell>
          <cell r="AG162">
            <v>500</v>
          </cell>
          <cell r="AH162">
            <v>60</v>
          </cell>
          <cell r="AJ162">
            <v>0</v>
          </cell>
          <cell r="AK162">
            <v>4357</v>
          </cell>
          <cell r="AP162" t="e">
            <v>#REF!</v>
          </cell>
        </row>
        <row r="163">
          <cell r="F163">
            <v>0</v>
          </cell>
          <cell r="P163">
            <v>226</v>
          </cell>
          <cell r="Q163">
            <v>1739.5839999999998</v>
          </cell>
          <cell r="R163">
            <v>800</v>
          </cell>
          <cell r="S163">
            <v>133</v>
          </cell>
          <cell r="T163">
            <v>176.47000000000003</v>
          </cell>
          <cell r="U163">
            <v>0</v>
          </cell>
          <cell r="V163">
            <v>0</v>
          </cell>
          <cell r="W163">
            <v>0</v>
          </cell>
          <cell r="X163">
            <v>226</v>
          </cell>
          <cell r="Y163">
            <v>225.76000000000002</v>
          </cell>
          <cell r="Z163">
            <v>0</v>
          </cell>
          <cell r="AA163">
            <v>0</v>
          </cell>
          <cell r="AB163">
            <v>432</v>
          </cell>
          <cell r="AC163">
            <v>173</v>
          </cell>
          <cell r="AD163" t="e">
            <v>#REF!</v>
          </cell>
          <cell r="AE163">
            <v>1009.45</v>
          </cell>
          <cell r="AF163">
            <v>90</v>
          </cell>
          <cell r="AG163">
            <v>90</v>
          </cell>
          <cell r="AH163">
            <v>0</v>
          </cell>
          <cell r="AI163">
            <v>0</v>
          </cell>
          <cell r="AJ163" t="e">
            <v>#REF!</v>
          </cell>
          <cell r="AK163">
            <v>848</v>
          </cell>
          <cell r="AL163">
            <v>0</v>
          </cell>
          <cell r="AM163">
            <v>0</v>
          </cell>
          <cell r="AN163" t="e">
            <v>#REF!</v>
          </cell>
          <cell r="AO163">
            <v>1616</v>
          </cell>
          <cell r="AP163" t="e">
            <v>#REF!</v>
          </cell>
        </row>
        <row r="164">
          <cell r="F164">
            <v>14.170833333333334</v>
          </cell>
          <cell r="P164">
            <v>120</v>
          </cell>
          <cell r="Q164">
            <v>-0.23600000000000065</v>
          </cell>
          <cell r="R164">
            <v>154</v>
          </cell>
          <cell r="S164">
            <v>94</v>
          </cell>
          <cell r="T164">
            <v>-0.42800000000000082</v>
          </cell>
          <cell r="U164">
            <v>0</v>
          </cell>
          <cell r="V164">
            <v>0</v>
          </cell>
          <cell r="W164">
            <v>79</v>
          </cell>
          <cell r="X164">
            <v>131</v>
          </cell>
          <cell r="Y164">
            <v>6.799999999999784E-2</v>
          </cell>
          <cell r="Z164">
            <v>0</v>
          </cell>
          <cell r="AA164">
            <v>0</v>
          </cell>
          <cell r="AB164">
            <v>9</v>
          </cell>
          <cell r="AC164">
            <v>83</v>
          </cell>
          <cell r="AD164">
            <v>0.28399999999999892</v>
          </cell>
          <cell r="AE164">
            <v>0.28399999999999892</v>
          </cell>
          <cell r="AF164">
            <v>80</v>
          </cell>
          <cell r="AG164">
            <v>80</v>
          </cell>
          <cell r="AH164">
            <v>30</v>
          </cell>
          <cell r="AI164">
            <v>0</v>
          </cell>
          <cell r="AJ164">
            <v>29.716000000000001</v>
          </cell>
          <cell r="AK164">
            <v>428</v>
          </cell>
          <cell r="AL164">
            <v>0</v>
          </cell>
          <cell r="AM164">
            <v>0</v>
          </cell>
          <cell r="AN164" t="e">
            <v>#REF!</v>
          </cell>
          <cell r="AO164">
            <v>0</v>
          </cell>
          <cell r="AP164" t="e">
            <v>#REF!</v>
          </cell>
        </row>
        <row r="165">
          <cell r="F165">
            <v>14.170833333333334</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row>
        <row r="166">
          <cell r="F166">
            <v>14.170833333333334</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14.170833333333334</v>
          </cell>
          <cell r="AL166">
            <v>0</v>
          </cell>
          <cell r="AM166">
            <v>0</v>
          </cell>
          <cell r="AN166">
            <v>19</v>
          </cell>
          <cell r="AO166">
            <v>0</v>
          </cell>
          <cell r="AP166">
            <v>2846.5333333333333</v>
          </cell>
        </row>
        <row r="167">
          <cell r="F167">
            <v>260</v>
          </cell>
          <cell r="P167">
            <v>450</v>
          </cell>
          <cell r="Q167">
            <v>13559.514000000001</v>
          </cell>
          <cell r="S167">
            <v>688.5</v>
          </cell>
          <cell r="T167">
            <v>876.30400000002464</v>
          </cell>
          <cell r="X167">
            <v>416.54545454545456</v>
          </cell>
          <cell r="Y167">
            <v>912.96000000001436</v>
          </cell>
          <cell r="AC167">
            <v>179.90909090909091</v>
          </cell>
          <cell r="AE167">
            <v>-6947.0430909090901</v>
          </cell>
          <cell r="AF167">
            <v>157.90909090909091</v>
          </cell>
          <cell r="AG167">
            <v>157.90909090909091</v>
          </cell>
          <cell r="AH167">
            <v>2561</v>
          </cell>
          <cell r="AK167">
            <v>1734.9545454545455</v>
          </cell>
          <cell r="AN167" t="e">
            <v>#REF!</v>
          </cell>
          <cell r="AP167" t="e">
            <v>#REF!</v>
          </cell>
        </row>
        <row r="168">
          <cell r="F168">
            <v>-60</v>
          </cell>
          <cell r="P168">
            <v>0</v>
          </cell>
          <cell r="S168">
            <v>700.5</v>
          </cell>
          <cell r="X168">
            <v>998.4545454545455</v>
          </cell>
          <cell r="AC168">
            <v>544.09090909090912</v>
          </cell>
          <cell r="AK168">
            <v>2183.0454545454545</v>
          </cell>
        </row>
        <row r="169">
          <cell r="F169">
            <v>60</v>
          </cell>
          <cell r="P169">
            <v>0</v>
          </cell>
          <cell r="S169">
            <v>1389</v>
          </cell>
          <cell r="X169">
            <v>1415</v>
          </cell>
          <cell r="AC169">
            <v>724</v>
          </cell>
          <cell r="AF169">
            <v>0</v>
          </cell>
          <cell r="AG169">
            <v>0</v>
          </cell>
          <cell r="AH169">
            <v>0</v>
          </cell>
          <cell r="AK169">
            <v>0</v>
          </cell>
        </row>
        <row r="170">
          <cell r="F170">
            <v>60</v>
          </cell>
          <cell r="G170">
            <v>0</v>
          </cell>
          <cell r="H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454</v>
          </cell>
          <cell r="AG170">
            <v>461</v>
          </cell>
          <cell r="AH170">
            <v>0</v>
          </cell>
          <cell r="AJ170">
            <v>0</v>
          </cell>
          <cell r="AK170">
            <v>60</v>
          </cell>
        </row>
        <row r="171">
          <cell r="F171">
            <v>427</v>
          </cell>
          <cell r="G171">
            <v>0</v>
          </cell>
          <cell r="H171">
            <v>0</v>
          </cell>
          <cell r="P171">
            <v>1736</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J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Q174" t="str">
            <v>КТМ</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cell r="AN174" t="str">
            <v>ДОП.ВИР. СТ.ОРГ.</v>
          </cell>
          <cell r="AP174" t="str">
            <v>АК КЕ ВСЬОГО</v>
          </cell>
          <cell r="AQ174" t="str">
            <v>Е/Е</v>
          </cell>
          <cell r="AR174" t="str">
            <v xml:space="preserve"> Т/Е</v>
          </cell>
        </row>
        <row r="175">
          <cell r="F175">
            <v>0</v>
          </cell>
          <cell r="Q175">
            <v>1.895</v>
          </cell>
          <cell r="U175">
            <v>1.895</v>
          </cell>
          <cell r="V175">
            <v>1.895</v>
          </cell>
          <cell r="Y175">
            <v>1.895</v>
          </cell>
          <cell r="Z175">
            <v>1.895</v>
          </cell>
          <cell r="AA175">
            <v>1.895</v>
          </cell>
          <cell r="AG175">
            <v>0</v>
          </cell>
          <cell r="AK175">
            <v>0</v>
          </cell>
          <cell r="AN175">
            <v>1.895</v>
          </cell>
          <cell r="AP175">
            <v>1.895</v>
          </cell>
          <cell r="AQ175">
            <v>1.895</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0</v>
          </cell>
          <cell r="AO176">
            <v>247</v>
          </cell>
          <cell r="AP176">
            <v>610</v>
          </cell>
          <cell r="AQ176">
            <v>920.25</v>
          </cell>
          <cell r="AR176">
            <v>2050.3572727272726</v>
          </cell>
        </row>
        <row r="177">
          <cell r="F177">
            <v>3480</v>
          </cell>
          <cell r="G177">
            <v>0</v>
          </cell>
          <cell r="H177">
            <v>0</v>
          </cell>
          <cell r="P177">
            <v>152</v>
          </cell>
          <cell r="Q177">
            <v>132.19999999999999</v>
          </cell>
          <cell r="R177">
            <v>0</v>
          </cell>
          <cell r="S177">
            <v>428.72727272727275</v>
          </cell>
          <cell r="T177">
            <v>0</v>
          </cell>
          <cell r="U177">
            <v>0</v>
          </cell>
          <cell r="V177">
            <v>0</v>
          </cell>
          <cell r="W177">
            <v>0</v>
          </cell>
          <cell r="X177">
            <v>248.36363636363637</v>
          </cell>
          <cell r="Y177">
            <v>68.7</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J177">
            <v>0</v>
          </cell>
          <cell r="AK177">
            <v>3480</v>
          </cell>
          <cell r="AO177">
            <v>266</v>
          </cell>
          <cell r="AP177">
            <v>200.89999999999998</v>
          </cell>
          <cell r="AQ177">
            <v>907.25</v>
          </cell>
          <cell r="AR177">
            <v>2372.7209090909091</v>
          </cell>
        </row>
        <row r="178">
          <cell r="F178">
            <v>742.3</v>
          </cell>
          <cell r="G178">
            <v>0</v>
          </cell>
          <cell r="H178">
            <v>0</v>
          </cell>
          <cell r="P178">
            <v>962.45</v>
          </cell>
          <cell r="Q178">
            <v>0</v>
          </cell>
          <cell r="R178">
            <v>0</v>
          </cell>
          <cell r="S178">
            <v>2034.72</v>
          </cell>
          <cell r="T178">
            <v>659.81780000000003</v>
          </cell>
          <cell r="U178">
            <v>686.40219999999999</v>
          </cell>
          <cell r="V178">
            <v>0</v>
          </cell>
          <cell r="W178">
            <v>0</v>
          </cell>
          <cell r="X178">
            <v>830.12099999999998</v>
          </cell>
          <cell r="Y178">
            <v>78.3</v>
          </cell>
          <cell r="Z178">
            <v>120.36363636363637</v>
          </cell>
          <cell r="AA178">
            <v>0</v>
          </cell>
          <cell r="AB178">
            <v>0</v>
          </cell>
          <cell r="AC178">
            <v>689.86</v>
          </cell>
          <cell r="AD178">
            <v>73</v>
          </cell>
          <cell r="AE178">
            <v>107.90909090909091</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82.5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Y180">
            <v>156.34</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1">
          <cell r="F181">
            <v>9095</v>
          </cell>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P181">
            <v>31409</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31409</v>
          </cell>
        </row>
        <row r="183">
          <cell r="F183">
            <v>8205</v>
          </cell>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O183" t="str">
            <v>ОЧИК.18.02.</v>
          </cell>
          <cell r="AP183">
            <v>1507.2</v>
          </cell>
        </row>
        <row r="184">
          <cell r="Q184">
            <v>0</v>
          </cell>
          <cell r="U184">
            <v>0</v>
          </cell>
          <cell r="Y184">
            <v>71.3</v>
          </cell>
          <cell r="AO184" t="str">
            <v>ОЧИК.18.02.</v>
          </cell>
          <cell r="AP184">
            <v>71.3</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187.53</v>
          </cell>
          <cell r="S186" t="str">
            <v>КТМ</v>
          </cell>
          <cell r="U186">
            <v>0</v>
          </cell>
          <cell r="X186" t="str">
            <v>ТЕЦ-5 ВСЬОГО</v>
          </cell>
          <cell r="Y186">
            <v>187.53</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v>187.53</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0</v>
          </cell>
          <cell r="S187" t="str">
            <v>КТМ</v>
          </cell>
          <cell r="T187">
            <v>0</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cell r="AP188">
            <v>9770</v>
          </cell>
        </row>
        <row r="189">
          <cell r="Q189">
            <v>150.5</v>
          </cell>
          <cell r="S189">
            <v>116</v>
          </cell>
          <cell r="T189">
            <v>0</v>
          </cell>
          <cell r="U189">
            <v>51.4</v>
          </cell>
          <cell r="V189">
            <v>-51.4</v>
          </cell>
          <cell r="X189">
            <v>133.9</v>
          </cell>
          <cell r="Y189">
            <v>149.6</v>
          </cell>
          <cell r="Z189">
            <v>52.7</v>
          </cell>
          <cell r="AA189">
            <v>96.899999999999991</v>
          </cell>
          <cell r="AC189">
            <v>127.8</v>
          </cell>
          <cell r="AK189">
            <v>377.7</v>
          </cell>
          <cell r="AO189">
            <v>252.49999999999997</v>
          </cell>
          <cell r="AP189">
            <v>300.10000000000002</v>
          </cell>
          <cell r="AQ189">
            <v>104.1</v>
          </cell>
          <cell r="AR189">
            <v>196</v>
          </cell>
        </row>
        <row r="190">
          <cell r="P190">
            <v>0</v>
          </cell>
          <cell r="Q190">
            <v>20668</v>
          </cell>
          <cell r="S190">
            <v>111.8</v>
          </cell>
          <cell r="T190">
            <v>0</v>
          </cell>
          <cell r="U190" t="e">
            <v>#DIV/0!</v>
          </cell>
          <cell r="V190" t="e">
            <v>#DIV/0!</v>
          </cell>
          <cell r="X190">
            <v>133.4</v>
          </cell>
          <cell r="Y190">
            <v>20511</v>
          </cell>
          <cell r="Z190">
            <v>7225</v>
          </cell>
          <cell r="AA190">
            <v>13286</v>
          </cell>
          <cell r="AC190">
            <v>117.3</v>
          </cell>
          <cell r="AK190">
            <v>362.5</v>
          </cell>
          <cell r="AO190">
            <v>221.49122807017542</v>
          </cell>
          <cell r="AP190" t="e">
            <v>#DIV/0!</v>
          </cell>
          <cell r="AQ190" t="e">
            <v>#DIV/0!</v>
          </cell>
          <cell r="AR190" t="e">
            <v>#DIV/0!</v>
          </cell>
        </row>
        <row r="191">
          <cell r="P191">
            <v>0</v>
          </cell>
          <cell r="Q191">
            <v>137.33000000000001</v>
          </cell>
          <cell r="S191">
            <v>128</v>
          </cell>
          <cell r="T191" t="e">
            <v>#DIV/0!</v>
          </cell>
          <cell r="U191" t="e">
            <v>#DIV/0!</v>
          </cell>
          <cell r="V191" t="e">
            <v>#DIV/0!</v>
          </cell>
          <cell r="X191">
            <v>152.69999999999999</v>
          </cell>
          <cell r="Y191">
            <v>137.11000000000001</v>
          </cell>
          <cell r="Z191">
            <v>137.1</v>
          </cell>
          <cell r="AA191">
            <v>137.11000000000001</v>
          </cell>
          <cell r="AC191">
            <v>134.30000000000001</v>
          </cell>
          <cell r="AK191">
            <v>415</v>
          </cell>
          <cell r="AN191">
            <v>0</v>
          </cell>
          <cell r="AO191">
            <v>252.49999999999997</v>
          </cell>
          <cell r="AP191" t="e">
            <v>#DIV/0!</v>
          </cell>
          <cell r="AQ191" t="e">
            <v>#DIV/0!</v>
          </cell>
          <cell r="AR191" t="e">
            <v>#DIV/0!</v>
          </cell>
        </row>
        <row r="192">
          <cell r="P192">
            <v>0</v>
          </cell>
          <cell r="S192">
            <v>0</v>
          </cell>
          <cell r="X192">
            <v>0</v>
          </cell>
          <cell r="AC192">
            <v>0</v>
          </cell>
          <cell r="AK192">
            <v>63506</v>
          </cell>
          <cell r="AO192">
            <v>66</v>
          </cell>
          <cell r="AP192">
            <v>0</v>
          </cell>
          <cell r="AQ192">
            <v>0</v>
          </cell>
          <cell r="AR192">
            <v>0</v>
          </cell>
        </row>
        <row r="193">
          <cell r="P193">
            <v>0</v>
          </cell>
          <cell r="S193">
            <v>192.5</v>
          </cell>
          <cell r="T193" t="e">
            <v>#DIV/0!</v>
          </cell>
          <cell r="X193">
            <v>192.5</v>
          </cell>
          <cell r="Y193">
            <v>20511</v>
          </cell>
          <cell r="AC193">
            <v>192.5</v>
          </cell>
          <cell r="AK193">
            <v>192.5</v>
          </cell>
          <cell r="AO193">
            <v>0</v>
          </cell>
          <cell r="AP193" t="e">
            <v>#DIV/0!</v>
          </cell>
          <cell r="AQ193" t="e">
            <v>#DIV/0!</v>
          </cell>
          <cell r="AR193" t="e">
            <v>#DIV/0!</v>
          </cell>
        </row>
        <row r="194">
          <cell r="S194">
            <v>21522</v>
          </cell>
          <cell r="X194">
            <v>25680</v>
          </cell>
          <cell r="AC194">
            <v>22580</v>
          </cell>
          <cell r="AK194">
            <v>69781</v>
          </cell>
          <cell r="AO194">
            <v>0</v>
          </cell>
        </row>
        <row r="195">
          <cell r="X195">
            <v>0</v>
          </cell>
          <cell r="AC195">
            <v>0</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S199">
            <v>0</v>
          </cell>
          <cell r="U199">
            <v>306.60000000000002</v>
          </cell>
          <cell r="V199">
            <v>112.8</v>
          </cell>
          <cell r="X199">
            <v>0</v>
          </cell>
          <cell r="Z199">
            <v>301.89999999999998</v>
          </cell>
          <cell r="AA199">
            <v>116.3</v>
          </cell>
          <cell r="AC199">
            <v>0</v>
          </cell>
          <cell r="AK199">
            <v>0</v>
          </cell>
        </row>
        <row r="200">
          <cell r="S200">
            <v>0</v>
          </cell>
          <cell r="U200">
            <v>130.50000000000003</v>
          </cell>
          <cell r="V200">
            <v>-50.8</v>
          </cell>
          <cell r="X200">
            <v>0</v>
          </cell>
          <cell r="Z200">
            <v>105.39999999999998</v>
          </cell>
          <cell r="AA200">
            <v>-47.899999999999991</v>
          </cell>
          <cell r="AC200">
            <v>0</v>
          </cell>
          <cell r="AK200">
            <v>0</v>
          </cell>
          <cell r="AO200">
            <v>75.839416058394164</v>
          </cell>
        </row>
        <row r="201">
          <cell r="U201" t="e">
            <v>#DIV/0!</v>
          </cell>
          <cell r="V201" t="e">
            <v>#DIV/0!</v>
          </cell>
          <cell r="X201">
            <v>5.7</v>
          </cell>
          <cell r="Z201">
            <v>137.1</v>
          </cell>
          <cell r="AA201">
            <v>137.11000000000001</v>
          </cell>
          <cell r="AC201">
            <v>5.9</v>
          </cell>
          <cell r="AD201">
            <v>5</v>
          </cell>
          <cell r="AE201">
            <v>7</v>
          </cell>
          <cell r="AK201">
            <v>11.600000000000001</v>
          </cell>
          <cell r="AO201">
            <v>103.9</v>
          </cell>
        </row>
        <row r="202">
          <cell r="F202">
            <v>75</v>
          </cell>
          <cell r="U202" t="e">
            <v>#DIV/0!</v>
          </cell>
          <cell r="V202" t="e">
            <v>#DIV/0!</v>
          </cell>
          <cell r="X202">
            <v>7</v>
          </cell>
          <cell r="Z202">
            <v>14.450339999999997</v>
          </cell>
          <cell r="AA202">
            <v>-6.5675689999999998</v>
          </cell>
          <cell r="AC202">
            <v>7</v>
          </cell>
          <cell r="AJ202">
            <v>0</v>
          </cell>
          <cell r="AK202">
            <v>0</v>
          </cell>
          <cell r="AO202">
            <v>75.839416058394164</v>
          </cell>
          <cell r="AR202">
            <v>75</v>
          </cell>
        </row>
        <row r="203">
          <cell r="F203">
            <v>75</v>
          </cell>
          <cell r="S203">
            <v>601.41999999999996</v>
          </cell>
          <cell r="U203" t="e">
            <v>#DIV/0!</v>
          </cell>
          <cell r="V203" t="e">
            <v>#DIV/0!</v>
          </cell>
          <cell r="X203">
            <v>601.41999999999996</v>
          </cell>
          <cell r="Z203">
            <v>3874.858670999999</v>
          </cell>
          <cell r="AA203">
            <v>-3874.86571</v>
          </cell>
          <cell r="AC203">
            <v>601.41999999999996</v>
          </cell>
          <cell r="AJ203">
            <v>0</v>
          </cell>
          <cell r="AK203">
            <v>0</v>
          </cell>
          <cell r="AO203">
            <v>103.9</v>
          </cell>
          <cell r="AQ203" t="e">
            <v>#DIV/0!</v>
          </cell>
          <cell r="AR203" t="e">
            <v>#DIV/0!</v>
          </cell>
        </row>
        <row r="204">
          <cell r="F204">
            <v>75</v>
          </cell>
          <cell r="S204">
            <v>0</v>
          </cell>
          <cell r="X204">
            <v>2466</v>
          </cell>
          <cell r="AC204">
            <v>2526</v>
          </cell>
          <cell r="AJ204">
            <v>0</v>
          </cell>
          <cell r="AK204">
            <v>4992</v>
          </cell>
          <cell r="AO204" t="e">
            <v>#DIV/0!</v>
          </cell>
          <cell r="AR204">
            <v>75</v>
          </cell>
        </row>
        <row r="205">
          <cell r="S205">
            <v>675</v>
          </cell>
          <cell r="X205">
            <v>675</v>
          </cell>
          <cell r="AC205">
            <v>601.41999999999996</v>
          </cell>
          <cell r="AK205">
            <v>601.41999999999996</v>
          </cell>
          <cell r="AO205">
            <v>195.28</v>
          </cell>
        </row>
        <row r="206">
          <cell r="S206">
            <v>0</v>
          </cell>
          <cell r="X206">
            <v>0</v>
          </cell>
          <cell r="Y206">
            <v>58</v>
          </cell>
          <cell r="Z206">
            <v>81.600000000000009</v>
          </cell>
          <cell r="AC206">
            <v>0</v>
          </cell>
          <cell r="AD206">
            <v>61.1</v>
          </cell>
          <cell r="AE206">
            <v>72.599999999999994</v>
          </cell>
          <cell r="AK206">
            <v>0</v>
          </cell>
          <cell r="AL206">
            <v>119.1</v>
          </cell>
          <cell r="AM206">
            <v>270.2</v>
          </cell>
          <cell r="AO206">
            <v>14810</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0</v>
          </cell>
          <cell r="AL207">
            <v>23068</v>
          </cell>
          <cell r="AM207">
            <v>45429</v>
          </cell>
          <cell r="AO207">
            <v>14810</v>
          </cell>
          <cell r="AP207">
            <v>3112.427048260382</v>
          </cell>
          <cell r="AQ207">
            <v>11697.572951739618</v>
          </cell>
        </row>
        <row r="208">
          <cell r="S208">
            <v>128</v>
          </cell>
          <cell r="X208">
            <v>152.69999999999999</v>
          </cell>
          <cell r="Y208">
            <v>64.2</v>
          </cell>
          <cell r="Z208">
            <v>88.5</v>
          </cell>
          <cell r="AA208">
            <v>6597</v>
          </cell>
          <cell r="AC208">
            <v>134.30000000000001</v>
          </cell>
          <cell r="AD208">
            <v>54.6</v>
          </cell>
          <cell r="AE208">
            <v>79.7</v>
          </cell>
          <cell r="AJ208">
            <v>0</v>
          </cell>
          <cell r="AK208">
            <v>415</v>
          </cell>
          <cell r="AL208">
            <v>118.80000000000001</v>
          </cell>
          <cell r="AM208">
            <v>296.2</v>
          </cell>
          <cell r="AO208">
            <v>356.4</v>
          </cell>
          <cell r="AP208">
            <v>74.900000000000006</v>
          </cell>
          <cell r="AQ208">
            <v>281.5</v>
          </cell>
          <cell r="AR208">
            <v>0</v>
          </cell>
        </row>
        <row r="209">
          <cell r="S209">
            <v>21522</v>
          </cell>
          <cell r="X209">
            <v>25680</v>
          </cell>
          <cell r="Y209">
            <v>10797</v>
          </cell>
          <cell r="Z209">
            <v>14883</v>
          </cell>
          <cell r="AA209">
            <v>14883</v>
          </cell>
          <cell r="AC209">
            <v>22580</v>
          </cell>
          <cell r="AD209">
            <v>9180</v>
          </cell>
          <cell r="AE209">
            <v>13400</v>
          </cell>
          <cell r="AJ209">
            <v>0</v>
          </cell>
          <cell r="AK209">
            <v>69781</v>
          </cell>
          <cell r="AL209">
            <v>19977</v>
          </cell>
          <cell r="AM209">
            <v>49805</v>
          </cell>
          <cell r="AO209">
            <v>14810</v>
          </cell>
          <cell r="AP209">
            <v>3112.427048260382</v>
          </cell>
          <cell r="AQ209">
            <v>11697.572951739618</v>
          </cell>
          <cell r="AR209">
            <v>0</v>
          </cell>
        </row>
        <row r="210">
          <cell r="S210">
            <v>168.14</v>
          </cell>
          <cell r="X210">
            <v>168.17</v>
          </cell>
          <cell r="Y210">
            <v>168.18</v>
          </cell>
          <cell r="Z210">
            <v>168.17</v>
          </cell>
          <cell r="AC210">
            <v>168.13</v>
          </cell>
          <cell r="AD210">
            <v>168.13</v>
          </cell>
          <cell r="AE210">
            <v>168.13</v>
          </cell>
          <cell r="AJ210">
            <v>0</v>
          </cell>
          <cell r="AK210">
            <v>168.15</v>
          </cell>
          <cell r="AL210">
            <v>168.16</v>
          </cell>
          <cell r="AM210">
            <v>168.15</v>
          </cell>
          <cell r="AO210">
            <v>41.55</v>
          </cell>
          <cell r="AP210">
            <v>41.55</v>
          </cell>
          <cell r="AQ210">
            <v>41.55</v>
          </cell>
          <cell r="AR210">
            <v>0</v>
          </cell>
        </row>
        <row r="211">
          <cell r="X211">
            <v>15982</v>
          </cell>
          <cell r="AC211">
            <v>15481</v>
          </cell>
          <cell r="AK211">
            <v>41877</v>
          </cell>
          <cell r="AL211">
            <v>16729</v>
          </cell>
          <cell r="AM211">
            <v>0</v>
          </cell>
          <cell r="AO211">
            <v>52</v>
          </cell>
          <cell r="AP211">
            <v>52</v>
          </cell>
          <cell r="AQ211">
            <v>11697.572951739618</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G220" t="str">
            <v>Б.В.ЯЩЕНКО</v>
          </cell>
          <cell r="Y220" t="str">
            <v>ГОЛОВА ПРАЛІННЯ АК КЕ</v>
          </cell>
        </row>
        <row r="221">
          <cell r="G221" t="str">
            <v>Б.В.ЯЩЕНКО</v>
          </cell>
          <cell r="Z221" t="str">
            <v>І.В.ПЛАЧКОВ</v>
          </cell>
        </row>
        <row r="222">
          <cell r="G222" t="str">
            <v>М.В.ТЕРПИЛО</v>
          </cell>
        </row>
        <row r="223">
          <cell r="G223" t="str">
            <v xml:space="preserve">В.І.МИРГОРОДСЬКИЙ                                  </v>
          </cell>
        </row>
        <row r="224">
          <cell r="G224" t="str">
            <v xml:space="preserve">М.І.ШЕВЧЕНКО                                 </v>
          </cell>
        </row>
        <row r="225">
          <cell r="G225" t="str">
            <v>В.Ю.МОНТЬЕВ</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row>
        <row r="226">
          <cell r="G226" t="str">
            <v xml:space="preserve">О.М.НИКОЛЕНКО      </v>
          </cell>
        </row>
        <row r="228">
          <cell r="Q228">
            <v>24070.113454545455</v>
          </cell>
          <cell r="T228">
            <v>8491.1123636363882</v>
          </cell>
          <cell r="Y228" t="e">
            <v>#REF!</v>
          </cell>
          <cell r="AN228" t="e">
            <v>#REF!</v>
          </cell>
          <cell r="AP228" t="e">
            <v>#REF!</v>
          </cell>
          <cell r="AQ228" t="e">
            <v>#REF!</v>
          </cell>
        </row>
        <row r="229">
          <cell r="Q229">
            <v>7411.0435151515139</v>
          </cell>
          <cell r="T229">
            <v>3172.257090909115</v>
          </cell>
          <cell r="Y229" t="e">
            <v>#REF!</v>
          </cell>
          <cell r="AP229" t="e">
            <v>#REF!</v>
          </cell>
          <cell r="AQ229" t="e">
            <v>#REF!</v>
          </cell>
        </row>
        <row r="230">
          <cell r="AP230">
            <v>1507.2</v>
          </cell>
        </row>
        <row r="231">
          <cell r="Q231">
            <v>5435.727272727273</v>
          </cell>
          <cell r="T231">
            <v>2142.727272727273</v>
          </cell>
          <cell r="Y231">
            <v>1732.7272727272727</v>
          </cell>
          <cell r="AN231" t="e">
            <v>#REF!</v>
          </cell>
          <cell r="AP231" t="e">
            <v>#REF!</v>
          </cell>
          <cell r="AQ231" t="e">
            <v>#REF!</v>
          </cell>
        </row>
        <row r="232">
          <cell r="Q232">
            <v>1482</v>
          </cell>
          <cell r="T232">
            <v>584</v>
          </cell>
          <cell r="Y232">
            <v>472</v>
          </cell>
          <cell r="AP232" t="e">
            <v>#REF!</v>
          </cell>
          <cell r="AQ232" t="e">
            <v>#REF!</v>
          </cell>
        </row>
        <row r="233">
          <cell r="AQ233" t="e">
            <v>#REF!</v>
          </cell>
        </row>
        <row r="234">
          <cell r="Q234">
            <v>60.8</v>
          </cell>
          <cell r="T234">
            <v>2406.6</v>
          </cell>
          <cell r="Y234">
            <v>38.200000000000003</v>
          </cell>
          <cell r="AP234">
            <v>2505.6</v>
          </cell>
          <cell r="AQ234" t="e">
            <v>#REF!</v>
          </cell>
        </row>
        <row r="235">
          <cell r="Q235">
            <v>0</v>
          </cell>
          <cell r="T235">
            <v>0</v>
          </cell>
          <cell r="Y235">
            <v>0</v>
          </cell>
          <cell r="AP235">
            <v>21</v>
          </cell>
          <cell r="AQ235" t="e">
            <v>#REF!</v>
          </cell>
        </row>
        <row r="236">
          <cell r="Q236">
            <v>526.04999999999995</v>
          </cell>
          <cell r="T236">
            <v>0</v>
          </cell>
          <cell r="Y236">
            <v>0</v>
          </cell>
          <cell r="AP236" t="e">
            <v>#REF!</v>
          </cell>
          <cell r="AQ236" t="e">
            <v>#REF!</v>
          </cell>
        </row>
        <row r="237">
          <cell r="AQ237" t="e">
            <v>#REF!</v>
          </cell>
        </row>
        <row r="238">
          <cell r="Q238">
            <v>1739.5839999999998</v>
          </cell>
          <cell r="T238">
            <v>176.47000000000003</v>
          </cell>
          <cell r="Y238">
            <v>225.76000000000002</v>
          </cell>
          <cell r="AP238" t="e">
            <v>#REF!</v>
          </cell>
          <cell r="AQ238" t="e">
            <v>#REF!</v>
          </cell>
        </row>
        <row r="239">
          <cell r="Q239">
            <v>0</v>
          </cell>
          <cell r="T239">
            <v>0</v>
          </cell>
          <cell r="Y239">
            <v>0</v>
          </cell>
          <cell r="AP239">
            <v>0</v>
          </cell>
          <cell r="AQ239" t="e">
            <v>#REF!</v>
          </cell>
        </row>
        <row r="240">
          <cell r="AQ240" t="e">
            <v>#REF!</v>
          </cell>
        </row>
        <row r="241">
          <cell r="Q241">
            <v>776</v>
          </cell>
          <cell r="T241">
            <v>0</v>
          </cell>
          <cell r="Y241" t="e">
            <v>#REF!</v>
          </cell>
          <cell r="AP241" t="e">
            <v>#REF!</v>
          </cell>
          <cell r="AQ241" t="e">
            <v>#REF!</v>
          </cell>
        </row>
        <row r="242">
          <cell r="AQ242" t="e">
            <v>#REF!</v>
          </cell>
        </row>
        <row r="243">
          <cell r="AQ243" t="e">
            <v>#REF!</v>
          </cell>
        </row>
        <row r="244">
          <cell r="Q244">
            <v>1473.1853333333333</v>
          </cell>
          <cell r="T244">
            <v>145.25866666666667</v>
          </cell>
          <cell r="Y244">
            <v>100.22533333333334</v>
          </cell>
          <cell r="AG244" t="str">
            <v xml:space="preserve">         Затверджую</v>
          </cell>
          <cell r="AP244">
            <v>2344.551833476</v>
          </cell>
          <cell r="AQ244" t="e">
            <v>#REF!</v>
          </cell>
        </row>
        <row r="245">
          <cell r="Q245">
            <v>113.33333333333334</v>
          </cell>
          <cell r="T245">
            <v>48.626666666666665</v>
          </cell>
          <cell r="Y245">
            <v>65.784000000000006</v>
          </cell>
          <cell r="AG245" t="str">
            <v xml:space="preserve">         Затверджую</v>
          </cell>
          <cell r="AP245">
            <v>276.34120823549074</v>
          </cell>
          <cell r="AQ245" t="e">
            <v>#REF!</v>
          </cell>
        </row>
        <row r="246">
          <cell r="AG246" t="str">
            <v xml:space="preserve"> Голова правління </v>
          </cell>
          <cell r="AQ246" t="e">
            <v>#REF!</v>
          </cell>
        </row>
        <row r="247">
          <cell r="Q247">
            <v>0</v>
          </cell>
          <cell r="T247">
            <v>95.642666666666656</v>
          </cell>
          <cell r="Y247">
            <v>206.52799999999999</v>
          </cell>
          <cell r="AG247" t="str">
            <v xml:space="preserve">                        І.В.Плачков</v>
          </cell>
          <cell r="AP247">
            <v>302.17066666666665</v>
          </cell>
          <cell r="AQ247" t="e">
            <v>#REF!</v>
          </cell>
        </row>
        <row r="248">
          <cell r="Q248">
            <v>9035.0240000000013</v>
          </cell>
          <cell r="T248">
            <v>0</v>
          </cell>
          <cell r="Y248">
            <v>0</v>
          </cell>
          <cell r="AG248" t="str">
            <v xml:space="preserve">   "_____" ________2000 р.</v>
          </cell>
          <cell r="AP248">
            <v>10205.432000000003</v>
          </cell>
          <cell r="AQ248" t="e">
            <v>#REF!</v>
          </cell>
        </row>
        <row r="249">
          <cell r="Q249">
            <v>0</v>
          </cell>
          <cell r="T249">
            <v>0</v>
          </cell>
          <cell r="Y249">
            <v>0</v>
          </cell>
          <cell r="AP249">
            <v>658.33066666666662</v>
          </cell>
          <cell r="AQ249" t="e">
            <v>#REF!</v>
          </cell>
        </row>
        <row r="250">
          <cell r="Q250">
            <v>0</v>
          </cell>
          <cell r="T250">
            <v>0</v>
          </cell>
          <cell r="Y250">
            <v>0</v>
          </cell>
          <cell r="AP250">
            <v>228.66666666666669</v>
          </cell>
          <cell r="AQ250" t="e">
            <v>#REF!</v>
          </cell>
        </row>
        <row r="251">
          <cell r="F251" t="str">
            <v>РОЗРАХУНОК ФІНАНСОВИХ ПОТОКІВ НА   березень  2000 року</v>
          </cell>
          <cell r="Q251">
            <v>0.76399999999998158</v>
          </cell>
          <cell r="T251">
            <v>-0.42800000000000082</v>
          </cell>
          <cell r="Y251">
            <v>6.799999999999784E-2</v>
          </cell>
          <cell r="AP251" t="e">
            <v>#REF!</v>
          </cell>
          <cell r="AQ251" t="e">
            <v>#REF!</v>
          </cell>
        </row>
        <row r="252">
          <cell r="F252" t="str">
            <v>РОЗРАХУНОК ФІНАНСОВИХ ПОТОКІВ НА   березень  2000 року</v>
          </cell>
          <cell r="Q252">
            <v>-0.32000000000000028</v>
          </cell>
          <cell r="T252">
            <v>-0.3360000000000003</v>
          </cell>
          <cell r="Y252">
            <v>0.28000000000000114</v>
          </cell>
          <cell r="AP252" t="e">
            <v>#REF!</v>
          </cell>
          <cell r="AQ252" t="e">
            <v>#REF!</v>
          </cell>
        </row>
        <row r="253">
          <cell r="F253" t="str">
            <v>ПО ФІЛІАЛАХ АК КИЇВЕНЕРГО</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Q263">
            <v>0</v>
          </cell>
          <cell r="R263">
            <v>0</v>
          </cell>
          <cell r="S263">
            <v>950.26666666666756</v>
          </cell>
          <cell r="T263">
            <v>4053.4899999999989</v>
          </cell>
          <cell r="U263">
            <v>582.7766666666671</v>
          </cell>
          <cell r="V263">
            <v>0</v>
          </cell>
          <cell r="W263">
            <v>0</v>
          </cell>
          <cell r="X263">
            <v>2340.3000000000006</v>
          </cell>
          <cell r="Y263">
            <v>1035</v>
          </cell>
          <cell r="Z263">
            <v>1427.2999999999972</v>
          </cell>
          <cell r="AA263">
            <v>0</v>
          </cell>
          <cell r="AB263">
            <v>0</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P272">
            <v>0</v>
          </cell>
          <cell r="S272">
            <v>0</v>
          </cell>
          <cell r="X272">
            <v>0</v>
          </cell>
          <cell r="AC272">
            <v>0</v>
          </cell>
          <cell r="AF272">
            <v>0</v>
          </cell>
          <cell r="AG272">
            <v>0</v>
          </cell>
          <cell r="AH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P274">
            <v>0</v>
          </cell>
          <cell r="S274">
            <v>0</v>
          </cell>
          <cell r="X274">
            <v>0</v>
          </cell>
          <cell r="AC274">
            <v>0</v>
          </cell>
          <cell r="AF274">
            <v>0</v>
          </cell>
          <cell r="AG274">
            <v>0</v>
          </cell>
          <cell r="AH274">
            <v>0</v>
          </cell>
          <cell r="AK274">
            <v>3580</v>
          </cell>
        </row>
        <row r="275">
          <cell r="F275">
            <v>121</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G277">
            <v>162</v>
          </cell>
          <cell r="H277">
            <v>425</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Q278">
            <v>0</v>
          </cell>
          <cell r="R278">
            <v>0</v>
          </cell>
          <cell r="S278">
            <v>2034.72</v>
          </cell>
          <cell r="T278">
            <v>659.81780000000003</v>
          </cell>
          <cell r="U278">
            <v>686.40219999999999</v>
          </cell>
          <cell r="V278">
            <v>0</v>
          </cell>
          <cell r="W278">
            <v>0</v>
          </cell>
          <cell r="X278">
            <v>830.12099999999998</v>
          </cell>
          <cell r="Y278">
            <v>173</v>
          </cell>
          <cell r="Z278">
            <v>240.57554545454542</v>
          </cell>
          <cell r="AA278">
            <v>0</v>
          </cell>
          <cell r="AB278">
            <v>0</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J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S288">
            <v>250</v>
          </cell>
          <cell r="AH288">
            <v>0</v>
          </cell>
          <cell r="AK288">
            <v>358</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Q293">
            <v>0</v>
          </cell>
          <cell r="R293">
            <v>0</v>
          </cell>
          <cell r="S293">
            <v>-1204</v>
          </cell>
          <cell r="T293">
            <v>0</v>
          </cell>
          <cell r="U293">
            <v>0</v>
          </cell>
          <cell r="V293">
            <v>0</v>
          </cell>
          <cell r="W293">
            <v>0</v>
          </cell>
          <cell r="X293">
            <v>929</v>
          </cell>
          <cell r="Y293">
            <v>0</v>
          </cell>
          <cell r="Z293">
            <v>0</v>
          </cell>
          <cell r="AA293">
            <v>0</v>
          </cell>
          <cell r="AB293">
            <v>0</v>
          </cell>
          <cell r="AC293">
            <v>-217</v>
          </cell>
          <cell r="AD293">
            <v>0</v>
          </cell>
          <cell r="AE293">
            <v>0</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V295">
            <v>-25</v>
          </cell>
          <cell r="X295">
            <v>0</v>
          </cell>
          <cell r="AC295">
            <v>0</v>
          </cell>
          <cell r="AF295">
            <v>0</v>
          </cell>
          <cell r="AG295">
            <v>0</v>
          </cell>
          <cell r="AH295">
            <v>0</v>
          </cell>
          <cell r="AK295">
            <v>0</v>
          </cell>
        </row>
        <row r="296">
          <cell r="F296">
            <v>0</v>
          </cell>
          <cell r="P296">
            <v>0</v>
          </cell>
          <cell r="Q296">
            <v>0</v>
          </cell>
          <cell r="R296">
            <v>0</v>
          </cell>
          <cell r="S296">
            <v>0</v>
          </cell>
          <cell r="T296">
            <v>0</v>
          </cell>
          <cell r="U296">
            <v>0</v>
          </cell>
          <cell r="V296">
            <v>-1.375</v>
          </cell>
          <cell r="W296">
            <v>0</v>
          </cell>
          <cell r="X296">
            <v>0</v>
          </cell>
          <cell r="Y296">
            <v>0</v>
          </cell>
          <cell r="Z296">
            <v>0</v>
          </cell>
          <cell r="AA296">
            <v>0</v>
          </cell>
          <cell r="AB296">
            <v>0</v>
          </cell>
          <cell r="AC296">
            <v>0</v>
          </cell>
          <cell r="AD296">
            <v>0</v>
          </cell>
          <cell r="AE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V298">
            <v>-2.1590909090909096</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F301">
            <v>0</v>
          </cell>
          <cell r="P301">
            <v>0</v>
          </cell>
          <cell r="S301">
            <v>0</v>
          </cell>
          <cell r="X301">
            <v>0</v>
          </cell>
          <cell r="AC301">
            <v>0</v>
          </cell>
          <cell r="AF301">
            <v>0</v>
          </cell>
          <cell r="AG301">
            <v>0</v>
          </cell>
          <cell r="AH301">
            <v>0</v>
          </cell>
          <cell r="AK301">
            <v>0</v>
          </cell>
        </row>
        <row r="302">
          <cell r="F302">
            <v>0</v>
          </cell>
          <cell r="P302">
            <v>-107</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T304" t="str">
            <v>ФМЗ ( з відрахуван)</v>
          </cell>
          <cell r="V304">
            <v>25</v>
          </cell>
          <cell r="AH304">
            <v>191</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P312">
            <v>0</v>
          </cell>
          <cell r="AK312">
            <v>0</v>
          </cell>
        </row>
        <row r="313">
          <cell r="P313">
            <v>0</v>
          </cell>
          <cell r="S313">
            <v>0</v>
          </cell>
          <cell r="AK313">
            <v>0</v>
          </cell>
        </row>
        <row r="314">
          <cell r="F314">
            <v>3480</v>
          </cell>
          <cell r="S314">
            <v>0</v>
          </cell>
          <cell r="AK314">
            <v>0</v>
          </cell>
        </row>
        <row r="315">
          <cell r="F315">
            <v>3480</v>
          </cell>
          <cell r="S315">
            <v>0</v>
          </cell>
          <cell r="AK315">
            <v>3480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J332">
            <v>36</v>
          </cell>
          <cell r="AK332">
            <v>2421</v>
          </cell>
          <cell r="AM332">
            <v>1934</v>
          </cell>
        </row>
        <row r="333">
          <cell r="AJ333">
            <v>36</v>
          </cell>
          <cell r="AK333">
            <v>6983.8571428571431</v>
          </cell>
          <cell r="AM333">
            <v>6983.8571428571431</v>
          </cell>
        </row>
        <row r="334">
          <cell r="AJ334">
            <v>36</v>
          </cell>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cell r="AM338">
            <v>821</v>
          </cell>
        </row>
        <row r="339">
          <cell r="AK339">
            <v>1467</v>
          </cell>
          <cell r="AM339">
            <v>1467</v>
          </cell>
        </row>
        <row r="340">
          <cell r="AK340">
            <v>3580</v>
          </cell>
          <cell r="AM340">
            <v>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cell r="AM351">
            <v>0</v>
          </cell>
        </row>
        <row r="352">
          <cell r="AK352">
            <v>0</v>
          </cell>
          <cell r="AM352">
            <v>0</v>
          </cell>
        </row>
        <row r="353">
          <cell r="AK353">
            <v>142</v>
          </cell>
          <cell r="AM353">
            <v>142</v>
          </cell>
        </row>
        <row r="354">
          <cell r="P354">
            <v>225</v>
          </cell>
          <cell r="S354">
            <v>296</v>
          </cell>
          <cell r="X354">
            <v>56</v>
          </cell>
          <cell r="AC354">
            <v>-538.90909090909088</v>
          </cell>
          <cell r="AF354">
            <v>245.09090909090912</v>
          </cell>
          <cell r="AG354">
            <v>-127.90909090909091</v>
          </cell>
          <cell r="AH354">
            <v>373</v>
          </cell>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F356">
            <v>0</v>
          </cell>
          <cell r="P356">
            <v>0</v>
          </cell>
          <cell r="S356">
            <v>0</v>
          </cell>
          <cell r="X356">
            <v>0</v>
          </cell>
          <cell r="AC356">
            <v>0</v>
          </cell>
          <cell r="AF356">
            <v>0</v>
          </cell>
          <cell r="AG356">
            <v>0</v>
          </cell>
          <cell r="AH356">
            <v>0</v>
          </cell>
          <cell r="AK356">
            <v>0</v>
          </cell>
          <cell r="AM356">
            <v>358</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J360">
            <v>-2491</v>
          </cell>
          <cell r="AK360">
            <v>0</v>
          </cell>
          <cell r="AM360">
            <v>0</v>
          </cell>
        </row>
        <row r="361">
          <cell r="AJ361">
            <v>-2491</v>
          </cell>
          <cell r="AK361">
            <v>7345.3</v>
          </cell>
          <cell r="AM361" t="e">
            <v>#REF!</v>
          </cell>
        </row>
        <row r="362">
          <cell r="AK362">
            <v>973</v>
          </cell>
        </row>
        <row r="363">
          <cell r="AK363">
            <v>1769</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4603.3</v>
          </cell>
          <cell r="AM364">
            <v>710</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3">
          <cell r="F373">
            <v>0</v>
          </cell>
        </row>
        <row r="374">
          <cell r="F374">
            <v>0</v>
          </cell>
        </row>
        <row r="385">
          <cell r="F385" t="str">
            <v>лютий</v>
          </cell>
          <cell r="P385" t="str">
            <v>лютий</v>
          </cell>
          <cell r="X385" t="str">
            <v>лютий</v>
          </cell>
          <cell r="AC385" t="str">
            <v>лютий</v>
          </cell>
        </row>
        <row r="386">
          <cell r="F386" t="str">
            <v>лютий</v>
          </cell>
          <cell r="P386" t="str">
            <v>лютий</v>
          </cell>
          <cell r="X386" t="str">
            <v>лютий</v>
          </cell>
          <cell r="AC386" t="str">
            <v>лютий</v>
          </cell>
          <cell r="AK386" t="str">
            <v>АК "КЕ"</v>
          </cell>
          <cell r="AL386" t="str">
            <v>Е/Е</v>
          </cell>
        </row>
        <row r="387">
          <cell r="F387" t="str">
            <v>АППАРАТ</v>
          </cell>
          <cell r="P387" t="str">
            <v>ККМ</v>
          </cell>
          <cell r="X387" t="str">
            <v>ТЕЦ5</v>
          </cell>
          <cell r="AC387" t="str">
            <v>ТЕЦ6</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K388" t="str">
            <v>ПЛАН</v>
          </cell>
          <cell r="AL388" t="str">
            <v>ПЛАН</v>
          </cell>
          <cell r="AM388">
            <v>312.33333333333331</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cell r="AL400">
            <v>316.5</v>
          </cell>
          <cell r="AM400">
            <v>316.83333333333331</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cell r="AL407">
            <v>42</v>
          </cell>
          <cell r="AM407">
            <v>43</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K411">
            <v>0</v>
          </cell>
          <cell r="AL411">
            <v>412.16666666666663</v>
          </cell>
          <cell r="AM411">
            <v>412.16666666666663</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AP16" t="str">
            <v>ЗАТВЕРДЖУЮ</v>
          </cell>
        </row>
        <row r="17">
          <cell r="C17" t="str">
            <v>І.В.ПЛАЧКОВ</v>
          </cell>
          <cell r="AP17" t="str">
            <v>ГОЛОВА ПРАЛІННЯ АК КЕ</v>
          </cell>
        </row>
        <row r="21">
          <cell r="AI21" t="str">
            <v xml:space="preserve">         Затверджую</v>
          </cell>
        </row>
        <row r="22">
          <cell r="AI22" t="str">
            <v xml:space="preserve"> Голова правління -</v>
          </cell>
          <cell r="AV22" t="str">
            <v>І.В.ПЛАЧКОВ</v>
          </cell>
        </row>
        <row r="23">
          <cell r="AI23" t="str">
            <v xml:space="preserve"> генеральний директор</v>
          </cell>
        </row>
        <row r="25">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I25" t="str">
            <v xml:space="preserve">                        І.В.Плачков</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26">
          <cell r="AI26" t="str">
            <v xml:space="preserve">   "_____" ________2000 р.</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v>0</v>
          </cell>
          <cell r="AR34" t="str">
            <v>МЕРЕЖІ ТЕПЛОВІ</v>
          </cell>
        </row>
        <row r="35">
          <cell r="AL35">
            <v>395</v>
          </cell>
          <cell r="AQ35">
            <v>32</v>
          </cell>
        </row>
        <row r="36">
          <cell r="AL36">
            <v>336</v>
          </cell>
          <cell r="AQ36">
            <v>0</v>
          </cell>
        </row>
        <row r="37">
          <cell r="AL37">
            <v>0</v>
          </cell>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C40">
            <v>9058.3461515151503</v>
          </cell>
          <cell r="AL40">
            <v>0</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P47">
            <v>1</v>
          </cell>
          <cell r="Q47">
            <v>1473.1853333333333</v>
          </cell>
          <cell r="S47">
            <v>1</v>
          </cell>
          <cell r="T47">
            <v>145.25866666666667</v>
          </cell>
          <cell r="U47">
            <v>53</v>
          </cell>
          <cell r="V47">
            <v>92.25866666666667</v>
          </cell>
          <cell r="X47">
            <v>1</v>
          </cell>
          <cell r="Y47">
            <v>100.22533333333334</v>
          </cell>
          <cell r="Z47">
            <v>38</v>
          </cell>
          <cell r="AA47">
            <v>62.225333333333339</v>
          </cell>
          <cell r="AC47">
            <v>-100.22533333333334</v>
          </cell>
          <cell r="AD47">
            <v>698.17071999999996</v>
          </cell>
          <cell r="AE47">
            <v>625.88250014266646</v>
          </cell>
          <cell r="AF47">
            <v>1</v>
          </cell>
          <cell r="AG47">
            <v>1</v>
          </cell>
          <cell r="AH47">
            <v>1</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P49">
            <v>502</v>
          </cell>
          <cell r="Q49">
            <v>113.33333333333334</v>
          </cell>
          <cell r="S49">
            <v>413</v>
          </cell>
          <cell r="T49">
            <v>48.626666666666665</v>
          </cell>
          <cell r="U49">
            <v>22</v>
          </cell>
          <cell r="V49">
            <v>26.626666666666665</v>
          </cell>
          <cell r="X49">
            <v>258</v>
          </cell>
          <cell r="Y49">
            <v>65.784000000000006</v>
          </cell>
          <cell r="Z49">
            <v>25</v>
          </cell>
          <cell r="AA49">
            <v>40.784000000000006</v>
          </cell>
          <cell r="AC49">
            <v>-65.784000000000006</v>
          </cell>
          <cell r="AD49">
            <v>50.74026666666667</v>
          </cell>
          <cell r="AE49">
            <v>48.597208235490712</v>
          </cell>
          <cell r="AF49">
            <v>336</v>
          </cell>
          <cell r="AG49">
            <v>300</v>
          </cell>
          <cell r="AH49">
            <v>36</v>
          </cell>
          <cell r="AK49">
            <v>2095</v>
          </cell>
          <cell r="AL49">
            <v>842</v>
          </cell>
          <cell r="AM49">
            <v>1253</v>
          </cell>
          <cell r="AN49">
            <v>151</v>
          </cell>
          <cell r="AO49">
            <v>465</v>
          </cell>
          <cell r="AP49">
            <v>276.34120823549074</v>
          </cell>
          <cell r="AQ49">
            <v>788</v>
          </cell>
          <cell r="AR49">
            <v>1999</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K50">
            <v>1026.8333333333333</v>
          </cell>
          <cell r="AL50">
            <v>167</v>
          </cell>
          <cell r="AM50">
            <v>859.83333333333326</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H51">
            <v>0</v>
          </cell>
          <cell r="AI51">
            <v>0</v>
          </cell>
          <cell r="AJ51">
            <v>0</v>
          </cell>
          <cell r="AK51">
            <v>66</v>
          </cell>
          <cell r="AL51">
            <v>22</v>
          </cell>
          <cell r="AM51">
            <v>44</v>
          </cell>
          <cell r="AN51">
            <v>82</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G52">
            <v>32</v>
          </cell>
          <cell r="AH52">
            <v>0</v>
          </cell>
          <cell r="AI52">
            <v>0</v>
          </cell>
          <cell r="AJ52">
            <v>0</v>
          </cell>
          <cell r="AK52">
            <v>160</v>
          </cell>
          <cell r="AL52">
            <v>44</v>
          </cell>
          <cell r="AM52">
            <v>116</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G53">
            <v>201</v>
          </cell>
          <cell r="AH53">
            <v>4</v>
          </cell>
          <cell r="AI53">
            <v>0</v>
          </cell>
          <cell r="AJ53">
            <v>0</v>
          </cell>
          <cell r="AK53">
            <v>1358.3333333333333</v>
          </cell>
          <cell r="AL53">
            <v>281</v>
          </cell>
          <cell r="AM53">
            <v>1077.3333333333333</v>
          </cell>
          <cell r="AN53">
            <v>219</v>
          </cell>
          <cell r="AO53">
            <v>614</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X54">
            <v>477</v>
          </cell>
          <cell r="Y54">
            <v>0</v>
          </cell>
          <cell r="Z54">
            <v>0</v>
          </cell>
          <cell r="AA54">
            <v>0</v>
          </cell>
          <cell r="AC54">
            <v>14</v>
          </cell>
          <cell r="AD54">
            <v>0</v>
          </cell>
          <cell r="AE54">
            <v>0</v>
          </cell>
          <cell r="AF54">
            <v>0</v>
          </cell>
          <cell r="AH54">
            <v>0</v>
          </cell>
          <cell r="AK54">
            <v>512</v>
          </cell>
          <cell r="AL54">
            <v>153</v>
          </cell>
          <cell r="AM54">
            <v>359</v>
          </cell>
          <cell r="AN54">
            <v>153</v>
          </cell>
          <cell r="AO54">
            <v>345</v>
          </cell>
          <cell r="AP54">
            <v>0</v>
          </cell>
          <cell r="AQ54">
            <v>14</v>
          </cell>
          <cell r="AR54">
            <v>9</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K55">
            <v>69776</v>
          </cell>
          <cell r="AL55">
            <v>24610.574995654941</v>
          </cell>
          <cell r="AM55">
            <v>45165.425004345059</v>
          </cell>
          <cell r="AN55">
            <v>0</v>
          </cell>
          <cell r="AO55">
            <v>45165</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K56">
            <v>69776</v>
          </cell>
          <cell r="AL56">
            <v>24610.574995654941</v>
          </cell>
          <cell r="AM56">
            <v>45165.425004345059</v>
          </cell>
          <cell r="AN56">
            <v>0</v>
          </cell>
          <cell r="AO56">
            <v>45165</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K57">
            <v>0</v>
          </cell>
          <cell r="AL57">
            <v>0</v>
          </cell>
          <cell r="AM57">
            <v>0</v>
          </cell>
          <cell r="AN57">
            <v>0</v>
          </cell>
          <cell r="AO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K58">
            <v>3653.9</v>
          </cell>
          <cell r="AL58">
            <v>92</v>
          </cell>
          <cell r="AM58">
            <v>3561.9</v>
          </cell>
          <cell r="AN58">
            <v>0</v>
          </cell>
          <cell r="AO58">
            <v>1073</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G59">
            <v>844</v>
          </cell>
          <cell r="AH59">
            <v>115</v>
          </cell>
          <cell r="AI59">
            <v>0</v>
          </cell>
          <cell r="AJ59">
            <v>0</v>
          </cell>
          <cell r="AK59">
            <v>3573.090909090909</v>
          </cell>
          <cell r="AL59">
            <v>992.13269689737467</v>
          </cell>
          <cell r="AM59">
            <v>2580.9582121935346</v>
          </cell>
          <cell r="AN59" t="e">
            <v>#REF!</v>
          </cell>
          <cell r="AO59">
            <v>671</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K60">
            <v>181</v>
          </cell>
          <cell r="AL60">
            <v>55</v>
          </cell>
          <cell r="AM60">
            <v>126</v>
          </cell>
          <cell r="AN60">
            <v>0</v>
          </cell>
          <cell r="AO60">
            <v>28</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K61">
            <v>1053</v>
          </cell>
          <cell r="AL61">
            <v>317</v>
          </cell>
          <cell r="AM61">
            <v>736</v>
          </cell>
          <cell r="AN61">
            <v>0</v>
          </cell>
          <cell r="AO61">
            <v>0</v>
          </cell>
          <cell r="AP61">
            <v>0</v>
          </cell>
          <cell r="AQ61">
            <v>0</v>
          </cell>
          <cell r="AR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G63">
            <v>538</v>
          </cell>
          <cell r="AH63">
            <v>15</v>
          </cell>
          <cell r="AI63">
            <v>0</v>
          </cell>
          <cell r="AJ63">
            <v>0</v>
          </cell>
          <cell r="AK63">
            <v>3865.3333333333335</v>
          </cell>
          <cell r="AL63">
            <v>1049</v>
          </cell>
          <cell r="AM63">
            <v>2816.3333333333335</v>
          </cell>
          <cell r="AN63">
            <v>431</v>
          </cell>
          <cell r="AO63">
            <v>1358</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K64">
            <v>0</v>
          </cell>
          <cell r="AN64">
            <v>43</v>
          </cell>
          <cell r="AO64">
            <v>136</v>
          </cell>
          <cell r="AP64">
            <v>5942.9426666666668</v>
          </cell>
          <cell r="AQ64">
            <v>146</v>
          </cell>
          <cell r="AR64">
            <v>200</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K65">
            <v>3783.2</v>
          </cell>
          <cell r="AL65">
            <v>308</v>
          </cell>
          <cell r="AM65">
            <v>3475.2</v>
          </cell>
          <cell r="AN65">
            <v>-204</v>
          </cell>
          <cell r="AO65">
            <v>799</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K66">
            <v>0</v>
          </cell>
          <cell r="AL66">
            <v>0</v>
          </cell>
          <cell r="AM66">
            <v>0</v>
          </cell>
          <cell r="AN66">
            <v>0</v>
          </cell>
          <cell r="AO66">
            <v>0</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K67">
            <v>81.800000000000011</v>
          </cell>
          <cell r="AN67">
            <v>388</v>
          </cell>
          <cell r="AO67">
            <v>423</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K68">
            <v>2665</v>
          </cell>
          <cell r="AL68">
            <v>724</v>
          </cell>
          <cell r="AM68">
            <v>1941</v>
          </cell>
          <cell r="AN68">
            <v>345</v>
          </cell>
          <cell r="AO68">
            <v>1039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G69">
            <v>88</v>
          </cell>
          <cell r="AH69">
            <v>0</v>
          </cell>
          <cell r="AI69">
            <v>0</v>
          </cell>
          <cell r="AJ69">
            <v>0</v>
          </cell>
          <cell r="AK69">
            <v>781.90909090909099</v>
          </cell>
          <cell r="AL69">
            <v>161</v>
          </cell>
          <cell r="AM69">
            <v>620.90909090909099</v>
          </cell>
          <cell r="AN69">
            <v>868.86363636363626</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G70">
            <v>5</v>
          </cell>
          <cell r="AH70">
            <v>0</v>
          </cell>
          <cell r="AI70">
            <v>0</v>
          </cell>
          <cell r="AJ70">
            <v>-1285.7636363636364</v>
          </cell>
          <cell r="AK70">
            <v>44</v>
          </cell>
          <cell r="AL70">
            <v>9</v>
          </cell>
          <cell r="AM70">
            <v>35</v>
          </cell>
          <cell r="AN70">
            <v>48</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G71">
            <v>28</v>
          </cell>
          <cell r="AH71">
            <v>0</v>
          </cell>
          <cell r="AI71">
            <v>0</v>
          </cell>
          <cell r="AJ71">
            <v>0</v>
          </cell>
          <cell r="AK71">
            <v>251</v>
          </cell>
          <cell r="AL71">
            <v>51</v>
          </cell>
          <cell r="AM71">
            <v>200</v>
          </cell>
          <cell r="AN71">
            <v>278</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K72">
            <v>0</v>
          </cell>
          <cell r="AL72">
            <v>0</v>
          </cell>
          <cell r="AM72">
            <v>0</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G73">
            <v>0</v>
          </cell>
          <cell r="AH73">
            <v>0</v>
          </cell>
          <cell r="AI73">
            <v>0</v>
          </cell>
          <cell r="AJ73">
            <v>0</v>
          </cell>
          <cell r="AK73">
            <v>353</v>
          </cell>
          <cell r="AL73">
            <v>353</v>
          </cell>
          <cell r="AM73">
            <v>0</v>
          </cell>
          <cell r="AN73">
            <v>3499</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K74">
            <v>0</v>
          </cell>
          <cell r="AL74">
            <v>0</v>
          </cell>
          <cell r="AM74">
            <v>0</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G75">
            <v>186.2</v>
          </cell>
          <cell r="AH75">
            <v>38.800000000000011</v>
          </cell>
          <cell r="AI75">
            <v>633.66666666666663</v>
          </cell>
          <cell r="AJ75">
            <v>-284.25066666666669</v>
          </cell>
          <cell r="AK75">
            <v>3637.5333333333328</v>
          </cell>
          <cell r="AL75">
            <v>1134.6765314240254</v>
          </cell>
          <cell r="AM75">
            <v>2502.8568019093073</v>
          </cell>
          <cell r="AN75">
            <v>63</v>
          </cell>
          <cell r="AO75">
            <v>232</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105</v>
          </cell>
          <cell r="AL76">
            <v>29</v>
          </cell>
          <cell r="AM76">
            <v>76</v>
          </cell>
          <cell r="AN76">
            <v>0</v>
          </cell>
          <cell r="AO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P77">
            <v>110</v>
          </cell>
          <cell r="Q77">
            <v>80.800000000000011</v>
          </cell>
          <cell r="S77">
            <v>282</v>
          </cell>
          <cell r="T77">
            <v>48.400000000000006</v>
          </cell>
          <cell r="U77">
            <v>8</v>
          </cell>
          <cell r="V77">
            <v>40.400000000000006</v>
          </cell>
          <cell r="X77">
            <v>115</v>
          </cell>
          <cell r="Y77">
            <v>37.200000000000003</v>
          </cell>
          <cell r="Z77">
            <v>10</v>
          </cell>
          <cell r="AA77">
            <v>27.200000000000003</v>
          </cell>
          <cell r="AC77">
            <v>84</v>
          </cell>
          <cell r="AD77">
            <v>58.6</v>
          </cell>
          <cell r="AE77">
            <v>54.76</v>
          </cell>
          <cell r="AF77">
            <v>3.8400000000000034</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cell r="AR77">
            <v>2951.1000000000004</v>
          </cell>
        </row>
        <row r="78">
          <cell r="C78">
            <v>1048.5</v>
          </cell>
          <cell r="D78">
            <v>363</v>
          </cell>
          <cell r="E78">
            <v>685.5</v>
          </cell>
          <cell r="N78">
            <v>38.200000000000003</v>
          </cell>
          <cell r="P78">
            <v>66</v>
          </cell>
          <cell r="Q78">
            <v>98.2</v>
          </cell>
          <cell r="S78">
            <v>177</v>
          </cell>
          <cell r="T78">
            <v>51.8</v>
          </cell>
          <cell r="U78">
            <v>14</v>
          </cell>
          <cell r="V78">
            <v>37.799999999999997</v>
          </cell>
          <cell r="X78">
            <v>56</v>
          </cell>
          <cell r="Y78">
            <v>81.599999999999994</v>
          </cell>
          <cell r="Z78">
            <v>14</v>
          </cell>
          <cell r="AA78">
            <v>67.599999999999994</v>
          </cell>
          <cell r="AC78">
            <v>43</v>
          </cell>
          <cell r="AD78">
            <v>81</v>
          </cell>
          <cell r="AE78">
            <v>65</v>
          </cell>
          <cell r="AF78">
            <v>16</v>
          </cell>
          <cell r="AG78">
            <v>149</v>
          </cell>
          <cell r="AH78">
            <v>14</v>
          </cell>
          <cell r="AK78">
            <v>1182</v>
          </cell>
          <cell r="AL78">
            <v>331</v>
          </cell>
          <cell r="AM78">
            <v>851</v>
          </cell>
          <cell r="AN78">
            <v>653.66666666666663</v>
          </cell>
          <cell r="AQ78">
            <v>851</v>
          </cell>
          <cell r="AR78">
            <v>653.66666666666663</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363.66666666666663</v>
          </cell>
          <cell r="AL79">
            <v>158</v>
          </cell>
          <cell r="AM79">
            <v>205.66666666666663</v>
          </cell>
          <cell r="AN79">
            <v>200</v>
          </cell>
          <cell r="AP79">
            <v>372.7</v>
          </cell>
          <cell r="AQ79">
            <v>104.1</v>
          </cell>
          <cell r="AR79">
            <v>200</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K80">
            <v>615.20000000000005</v>
          </cell>
          <cell r="AL80">
            <v>0</v>
          </cell>
          <cell r="AM80">
            <v>436.5255369928401</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Y81">
            <v>3</v>
          </cell>
          <cell r="Z81">
            <v>8</v>
          </cell>
          <cell r="AC81">
            <v>0</v>
          </cell>
          <cell r="AD81">
            <v>10</v>
          </cell>
          <cell r="AE81">
            <v>22</v>
          </cell>
          <cell r="AF81">
            <v>50</v>
          </cell>
          <cell r="AG81">
            <v>30</v>
          </cell>
          <cell r="AH81">
            <v>20</v>
          </cell>
          <cell r="AI81">
            <v>594.66666666666663</v>
          </cell>
          <cell r="AJ81">
            <v>0</v>
          </cell>
          <cell r="AK81">
            <v>1371.6666666666665</v>
          </cell>
          <cell r="AL81">
            <v>451.00206841686554</v>
          </cell>
          <cell r="AM81">
            <v>920.66459824980097</v>
          </cell>
          <cell r="AN81">
            <v>816.56666666666661</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cell r="AS82">
            <v>9401</v>
          </cell>
          <cell r="AT82">
            <v>-4038.2727272727279</v>
          </cell>
        </row>
        <row r="83">
          <cell r="C83">
            <v>11292</v>
          </cell>
          <cell r="D83">
            <v>11292</v>
          </cell>
          <cell r="E83">
            <v>0</v>
          </cell>
          <cell r="P83">
            <v>0</v>
          </cell>
          <cell r="S83">
            <v>0</v>
          </cell>
          <cell r="X83">
            <v>0</v>
          </cell>
          <cell r="Y83">
            <v>1</v>
          </cell>
          <cell r="Z83">
            <v>2.1</v>
          </cell>
          <cell r="AC83">
            <v>0</v>
          </cell>
          <cell r="AD83">
            <v>1</v>
          </cell>
          <cell r="AE83">
            <v>0.7</v>
          </cell>
          <cell r="AF83">
            <v>4.8</v>
          </cell>
          <cell r="AG83">
            <v>43</v>
          </cell>
          <cell r="AH83">
            <v>4.8</v>
          </cell>
          <cell r="AJ83">
            <v>0</v>
          </cell>
          <cell r="AK83">
            <v>35.800000000000004</v>
          </cell>
          <cell r="AL83">
            <v>6.1</v>
          </cell>
          <cell r="AM83">
            <v>29.700000000000003</v>
          </cell>
          <cell r="AN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K84">
            <v>91858.190909090888</v>
          </cell>
          <cell r="AL84">
            <v>0</v>
          </cell>
          <cell r="AM84">
            <v>61760.806685114578</v>
          </cell>
          <cell r="AN84" t="e">
            <v>#REF!</v>
          </cell>
          <cell r="AO84">
            <v>50645</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R85">
            <v>0</v>
          </cell>
          <cell r="S85">
            <v>0</v>
          </cell>
          <cell r="T85">
            <v>0</v>
          </cell>
          <cell r="U85">
            <v>0</v>
          </cell>
          <cell r="V85">
            <v>0</v>
          </cell>
          <cell r="W85">
            <v>0</v>
          </cell>
          <cell r="X85">
            <v>0</v>
          </cell>
          <cell r="Y85">
            <v>0</v>
          </cell>
          <cell r="Z85">
            <v>327</v>
          </cell>
          <cell r="AA85">
            <v>0</v>
          </cell>
          <cell r="AB85">
            <v>0</v>
          </cell>
          <cell r="AC85">
            <v>0</v>
          </cell>
          <cell r="AD85">
            <v>128</v>
          </cell>
          <cell r="AE85">
            <v>265</v>
          </cell>
          <cell r="AH85">
            <v>115</v>
          </cell>
          <cell r="AI85">
            <v>0</v>
          </cell>
          <cell r="AJ85">
            <v>0</v>
          </cell>
          <cell r="AK85">
            <v>4355</v>
          </cell>
          <cell r="AL85">
            <v>1153.1326968973747</v>
          </cell>
          <cell r="AM85">
            <v>3201.8673031026256</v>
          </cell>
          <cell r="AN85">
            <v>1176.2809999999999</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L86">
            <v>29644.574995654941</v>
          </cell>
          <cell r="AN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K87">
            <v>11292</v>
          </cell>
          <cell r="AL87">
            <v>11292</v>
          </cell>
          <cell r="AM87">
            <v>0</v>
          </cell>
          <cell r="AN87">
            <v>0</v>
          </cell>
          <cell r="AO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R88">
            <v>0</v>
          </cell>
          <cell r="S88">
            <v>-20.6</v>
          </cell>
          <cell r="T88">
            <v>199.6</v>
          </cell>
          <cell r="U88">
            <v>20</v>
          </cell>
          <cell r="V88">
            <v>179.6</v>
          </cell>
          <cell r="W88">
            <v>0</v>
          </cell>
          <cell r="X88">
            <v>-199.6</v>
          </cell>
          <cell r="Y88">
            <v>74.599999999999994</v>
          </cell>
          <cell r="Z88">
            <v>15931.720620842572</v>
          </cell>
          <cell r="AA88">
            <v>0</v>
          </cell>
          <cell r="AB88">
            <v>0</v>
          </cell>
          <cell r="AC88">
            <v>-74.599999999999994</v>
          </cell>
          <cell r="AD88">
            <v>36.333333333333336</v>
          </cell>
          <cell r="AE88">
            <v>22</v>
          </cell>
          <cell r="AF88">
            <v>14.333333333333336</v>
          </cell>
          <cell r="AG88">
            <v>44</v>
          </cell>
          <cell r="AH88">
            <v>15</v>
          </cell>
          <cell r="AI88">
            <v>29</v>
          </cell>
          <cell r="AJ88">
            <v>7.6666666666666643</v>
          </cell>
          <cell r="AK88">
            <v>103150.19090909089</v>
          </cell>
          <cell r="AL88">
            <v>41389.38422397634</v>
          </cell>
          <cell r="AM88">
            <v>61760.806685114578</v>
          </cell>
          <cell r="AN88">
            <v>25995.574995654941</v>
          </cell>
          <cell r="AO88">
            <v>50645</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M89">
            <v>0</v>
          </cell>
          <cell r="AN89" t="e">
            <v>#REF!</v>
          </cell>
          <cell r="AO89">
            <v>0</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K90">
            <v>1390</v>
          </cell>
          <cell r="AL90">
            <v>810</v>
          </cell>
          <cell r="AM90">
            <v>580</v>
          </cell>
          <cell r="AN90" t="e">
            <v>#REF!</v>
          </cell>
          <cell r="AO90">
            <v>0</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K91">
            <v>600</v>
          </cell>
          <cell r="AL91">
            <v>128</v>
          </cell>
          <cell r="AM91">
            <v>472</v>
          </cell>
          <cell r="AN91">
            <v>0</v>
          </cell>
          <cell r="AO91">
            <v>0</v>
          </cell>
          <cell r="AP91">
            <v>13439.272727272728</v>
          </cell>
          <cell r="AQ91">
            <v>334554.25206060609</v>
          </cell>
          <cell r="AR91">
            <v>147538.53663201857</v>
          </cell>
          <cell r="AS91">
            <v>9401</v>
          </cell>
        </row>
        <row r="92">
          <cell r="C92">
            <v>17725.32915151515</v>
          </cell>
          <cell r="P92">
            <v>0</v>
          </cell>
          <cell r="S92">
            <v>0</v>
          </cell>
          <cell r="X92">
            <v>0</v>
          </cell>
          <cell r="Y92">
            <v>5</v>
          </cell>
          <cell r="Z92">
            <v>12</v>
          </cell>
          <cell r="AC92">
            <v>0</v>
          </cell>
          <cell r="AD92">
            <v>14</v>
          </cell>
          <cell r="AE92">
            <v>13</v>
          </cell>
          <cell r="AF92">
            <v>15</v>
          </cell>
          <cell r="AG92">
            <v>14</v>
          </cell>
          <cell r="AH92">
            <v>1</v>
          </cell>
          <cell r="AJ92">
            <v>0</v>
          </cell>
          <cell r="AK92">
            <v>144.66666666666666</v>
          </cell>
          <cell r="AL92">
            <v>84</v>
          </cell>
          <cell r="AM92">
            <v>60.666666666666657</v>
          </cell>
          <cell r="AN92">
            <v>19</v>
          </cell>
          <cell r="AO92">
            <v>27</v>
          </cell>
          <cell r="AP92">
            <v>70484.497636363667</v>
          </cell>
          <cell r="AQ92">
            <v>153</v>
          </cell>
          <cell r="AR92">
            <v>-64</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R95">
            <v>0</v>
          </cell>
          <cell r="S95">
            <v>0</v>
          </cell>
          <cell r="T95">
            <v>0</v>
          </cell>
          <cell r="U95">
            <v>2849.1290909090908</v>
          </cell>
          <cell r="V95">
            <v>0</v>
          </cell>
          <cell r="W95">
            <v>0</v>
          </cell>
          <cell r="X95">
            <v>0</v>
          </cell>
          <cell r="Y95">
            <v>0</v>
          </cell>
          <cell r="Z95">
            <v>15943.720620842572</v>
          </cell>
          <cell r="AA95">
            <v>0</v>
          </cell>
          <cell r="AB95">
            <v>0</v>
          </cell>
          <cell r="AC95">
            <v>0</v>
          </cell>
          <cell r="AD95">
            <v>0</v>
          </cell>
          <cell r="AE95">
            <v>0</v>
          </cell>
          <cell r="AF95">
            <v>0</v>
          </cell>
          <cell r="AG95">
            <v>3063.1</v>
          </cell>
          <cell r="AH95">
            <v>1003.9000000000001</v>
          </cell>
          <cell r="AI95">
            <v>0</v>
          </cell>
          <cell r="AJ95">
            <v>0</v>
          </cell>
          <cell r="AK95">
            <v>105284.85757575756</v>
          </cell>
          <cell r="AL95">
            <v>42411.38422397634</v>
          </cell>
          <cell r="AM95">
            <v>62873.473351781242</v>
          </cell>
          <cell r="AN95" t="e">
            <v>#REF!</v>
          </cell>
          <cell r="AO95">
            <v>50672</v>
          </cell>
          <cell r="AP95" t="e">
            <v>#REF!</v>
          </cell>
          <cell r="AQ95">
            <v>10450.475260369414</v>
          </cell>
          <cell r="AR95">
            <v>14571.544133725103</v>
          </cell>
          <cell r="AS95">
            <v>0</v>
          </cell>
        </row>
        <row r="96">
          <cell r="C96">
            <v>1318.9490000000001</v>
          </cell>
          <cell r="N96">
            <v>0</v>
          </cell>
          <cell r="P96">
            <v>0</v>
          </cell>
          <cell r="Q96">
            <v>0</v>
          </cell>
          <cell r="R96">
            <v>0</v>
          </cell>
          <cell r="S96">
            <v>0</v>
          </cell>
          <cell r="T96">
            <v>4830.1436363636385</v>
          </cell>
          <cell r="U96">
            <v>2849.1290909090908</v>
          </cell>
          <cell r="V96">
            <v>0</v>
          </cell>
          <cell r="W96">
            <v>0</v>
          </cell>
          <cell r="X96">
            <v>0</v>
          </cell>
          <cell r="Y96">
            <v>0</v>
          </cell>
          <cell r="Z96">
            <v>1809.818181818182</v>
          </cell>
          <cell r="AA96">
            <v>0</v>
          </cell>
          <cell r="AB96">
            <v>0</v>
          </cell>
          <cell r="AC96">
            <v>0</v>
          </cell>
          <cell r="AD96">
            <v>0</v>
          </cell>
          <cell r="AE96">
            <v>0</v>
          </cell>
          <cell r="AF96">
            <v>0</v>
          </cell>
          <cell r="AG96">
            <v>3063.1</v>
          </cell>
          <cell r="AH96">
            <v>1003.9000000000001</v>
          </cell>
          <cell r="AI96">
            <v>0</v>
          </cell>
          <cell r="AJ96">
            <v>0</v>
          </cell>
          <cell r="AK96">
            <v>24216.85757575756</v>
          </cell>
          <cell r="AL96">
            <v>6508.8092283213991</v>
          </cell>
          <cell r="AM96">
            <v>17708.048347436183</v>
          </cell>
          <cell r="AN96" t="e">
            <v>#REF!</v>
          </cell>
          <cell r="AO96">
            <v>5507</v>
          </cell>
          <cell r="AP96" t="e">
            <v>#REF!</v>
          </cell>
          <cell r="AQ96">
            <v>10450.050256024355</v>
          </cell>
          <cell r="AR96">
            <v>14571.544133725103</v>
          </cell>
          <cell r="AS96">
            <v>0</v>
          </cell>
        </row>
        <row r="97">
          <cell r="P97">
            <v>0</v>
          </cell>
          <cell r="S97">
            <v>0</v>
          </cell>
          <cell r="X97">
            <v>0</v>
          </cell>
          <cell r="Y97">
            <v>28724.818181818184</v>
          </cell>
          <cell r="AC97">
            <v>0</v>
          </cell>
          <cell r="AD97">
            <v>26701</v>
          </cell>
          <cell r="AF97">
            <v>0</v>
          </cell>
          <cell r="AG97">
            <v>67.2</v>
          </cell>
          <cell r="AH97">
            <v>0</v>
          </cell>
          <cell r="AI97">
            <v>0</v>
          </cell>
          <cell r="AJ97">
            <v>0</v>
          </cell>
          <cell r="AK97">
            <v>4174.5999999999995</v>
          </cell>
          <cell r="AL97">
            <v>105284.85757575759</v>
          </cell>
          <cell r="AN97" t="e">
            <v>#REF!</v>
          </cell>
          <cell r="AP97" t="e">
            <v>#REF!</v>
          </cell>
          <cell r="AS97">
            <v>0</v>
          </cell>
        </row>
        <row r="98">
          <cell r="P98">
            <v>0</v>
          </cell>
          <cell r="S98">
            <v>0</v>
          </cell>
          <cell r="X98">
            <v>0</v>
          </cell>
          <cell r="AC98">
            <v>0</v>
          </cell>
          <cell r="AF98">
            <v>0</v>
          </cell>
          <cell r="AG98">
            <v>67.2</v>
          </cell>
          <cell r="AH98">
            <v>0</v>
          </cell>
          <cell r="AI98">
            <v>0</v>
          </cell>
          <cell r="AJ98">
            <v>0</v>
          </cell>
          <cell r="AK98">
            <v>3837.6</v>
          </cell>
          <cell r="AL98">
            <v>105284.85757575757</v>
          </cell>
          <cell r="AM98">
            <v>42403.574995654941</v>
          </cell>
          <cell r="AN98" t="e">
            <v>#REF!</v>
          </cell>
          <cell r="AP98" t="e">
            <v>#REF!</v>
          </cell>
          <cell r="AS98">
            <v>0</v>
          </cell>
        </row>
        <row r="99">
          <cell r="P99">
            <v>0</v>
          </cell>
          <cell r="S99">
            <v>0</v>
          </cell>
          <cell r="X99">
            <v>0</v>
          </cell>
          <cell r="AC99">
            <v>0</v>
          </cell>
          <cell r="AF99">
            <v>0</v>
          </cell>
          <cell r="AG99">
            <v>454</v>
          </cell>
          <cell r="AH99">
            <v>0</v>
          </cell>
          <cell r="AI99">
            <v>0</v>
          </cell>
          <cell r="AJ99">
            <v>0</v>
          </cell>
          <cell r="AK99">
            <v>0</v>
          </cell>
          <cell r="AL99">
            <v>109509.14393939395</v>
          </cell>
          <cell r="AM99">
            <v>46269.90741929959</v>
          </cell>
          <cell r="AN99" t="e">
            <v>#REF!</v>
          </cell>
          <cell r="AP99" t="e">
            <v>#REF!</v>
          </cell>
          <cell r="AS99">
            <v>0</v>
          </cell>
        </row>
        <row r="100">
          <cell r="P100">
            <v>0</v>
          </cell>
          <cell r="S100">
            <v>0</v>
          </cell>
          <cell r="X100">
            <v>0</v>
          </cell>
          <cell r="AC100">
            <v>0</v>
          </cell>
          <cell r="AF100">
            <v>0</v>
          </cell>
          <cell r="AG100">
            <v>0</v>
          </cell>
          <cell r="AH100">
            <v>0</v>
          </cell>
          <cell r="AI100">
            <v>0</v>
          </cell>
          <cell r="AJ100">
            <v>0</v>
          </cell>
          <cell r="AK100">
            <v>337</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K101">
            <v>1741</v>
          </cell>
          <cell r="AL101">
            <v>116775.1297878788</v>
          </cell>
          <cell r="AM101">
            <v>43965.116024096387</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K102">
            <v>93</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K104">
            <v>0</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G106">
            <v>0</v>
          </cell>
          <cell r="AH106">
            <v>0</v>
          </cell>
          <cell r="AI106">
            <v>0</v>
          </cell>
          <cell r="AJ106">
            <v>0</v>
          </cell>
          <cell r="AK106">
            <v>787</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337</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450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280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280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K112">
            <v>0</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G113">
            <v>0</v>
          </cell>
          <cell r="AH113">
            <v>0</v>
          </cell>
          <cell r="AI113">
            <v>0</v>
          </cell>
          <cell r="AJ113">
            <v>0</v>
          </cell>
          <cell r="AK113">
            <v>331</v>
          </cell>
          <cell r="AM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331</v>
          </cell>
          <cell r="AM114">
            <v>0</v>
          </cell>
          <cell r="AN114" t="e">
            <v>#REF!</v>
          </cell>
          <cell r="AP114" t="e">
            <v>#REF!</v>
          </cell>
          <cell r="AS114">
            <v>0</v>
          </cell>
        </row>
        <row r="115">
          <cell r="C115">
            <v>0</v>
          </cell>
          <cell r="P115">
            <v>0</v>
          </cell>
          <cell r="S115">
            <v>0</v>
          </cell>
          <cell r="X115">
            <v>0</v>
          </cell>
          <cell r="AC115">
            <v>0</v>
          </cell>
          <cell r="AF115">
            <v>0</v>
          </cell>
          <cell r="AG115">
            <v>0</v>
          </cell>
          <cell r="AH115">
            <v>0</v>
          </cell>
          <cell r="AI115">
            <v>0</v>
          </cell>
          <cell r="AJ115">
            <v>0</v>
          </cell>
          <cell r="AK115">
            <v>0</v>
          </cell>
          <cell r="AL115">
            <v>0</v>
          </cell>
          <cell r="AM115">
            <v>0</v>
          </cell>
          <cell r="AP115">
            <v>0</v>
          </cell>
          <cell r="AS115">
            <v>0</v>
          </cell>
        </row>
        <row r="116">
          <cell r="C116">
            <v>17200.466666666667</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cell r="AS116">
            <v>0</v>
          </cell>
        </row>
        <row r="117">
          <cell r="C117">
            <v>0</v>
          </cell>
          <cell r="P117">
            <v>0</v>
          </cell>
          <cell r="S117">
            <v>0</v>
          </cell>
          <cell r="AC117">
            <v>0</v>
          </cell>
          <cell r="AF117">
            <v>0</v>
          </cell>
          <cell r="AG117">
            <v>0</v>
          </cell>
          <cell r="AH117">
            <v>0</v>
          </cell>
          <cell r="AK117">
            <v>0</v>
          </cell>
        </row>
        <row r="118">
          <cell r="P118">
            <v>0</v>
          </cell>
          <cell r="S118">
            <v>0</v>
          </cell>
          <cell r="X118">
            <v>0</v>
          </cell>
          <cell r="AC118">
            <v>0</v>
          </cell>
          <cell r="AF118">
            <v>0</v>
          </cell>
          <cell r="AG118">
            <v>0</v>
          </cell>
          <cell r="AH118">
            <v>0</v>
          </cell>
          <cell r="AK118">
            <v>0</v>
          </cell>
          <cell r="AL118">
            <v>0</v>
          </cell>
          <cell r="AM118">
            <v>0</v>
          </cell>
        </row>
        <row r="119">
          <cell r="P119">
            <v>0</v>
          </cell>
          <cell r="S119">
            <v>0</v>
          </cell>
          <cell r="X119">
            <v>0</v>
          </cell>
          <cell r="AC119">
            <v>0</v>
          </cell>
          <cell r="AG119">
            <v>0</v>
          </cell>
          <cell r="AH119">
            <v>0</v>
          </cell>
          <cell r="AK119">
            <v>250.66666666666666</v>
          </cell>
        </row>
        <row r="120">
          <cell r="P120">
            <v>0</v>
          </cell>
          <cell r="S120">
            <v>0</v>
          </cell>
          <cell r="X120">
            <v>0</v>
          </cell>
          <cell r="AC120">
            <v>0</v>
          </cell>
          <cell r="AE120" t="e">
            <v>#REF!</v>
          </cell>
          <cell r="AF120" t="e">
            <v>#REF!</v>
          </cell>
          <cell r="AG120">
            <v>0</v>
          </cell>
          <cell r="AH120">
            <v>0</v>
          </cell>
          <cell r="AI120">
            <v>0</v>
          </cell>
          <cell r="AJ120">
            <v>0</v>
          </cell>
          <cell r="AK120">
            <v>0</v>
          </cell>
          <cell r="AN120" t="e">
            <v>#REF!</v>
          </cell>
          <cell r="AP120">
            <v>36465</v>
          </cell>
          <cell r="AQ120" t="e">
            <v>#REF!</v>
          </cell>
          <cell r="AS120">
            <v>0</v>
          </cell>
        </row>
        <row r="121">
          <cell r="C121">
            <v>0</v>
          </cell>
          <cell r="P121">
            <v>0</v>
          </cell>
          <cell r="S121">
            <v>0</v>
          </cell>
          <cell r="X121">
            <v>0</v>
          </cell>
          <cell r="AC121">
            <v>0</v>
          </cell>
          <cell r="AF121">
            <v>0</v>
          </cell>
          <cell r="AG121">
            <v>0</v>
          </cell>
          <cell r="AH121">
            <v>0</v>
          </cell>
          <cell r="AJ121">
            <v>0</v>
          </cell>
          <cell r="AK121">
            <v>8992</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0</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S123">
            <v>0</v>
          </cell>
          <cell r="T123">
            <v>-0.76400000000000112</v>
          </cell>
          <cell r="U123">
            <v>0</v>
          </cell>
          <cell r="V123">
            <v>0</v>
          </cell>
          <cell r="X123">
            <v>0.76400000000000112</v>
          </cell>
          <cell r="Y123">
            <v>0.34799999999999898</v>
          </cell>
          <cell r="Z123">
            <v>0</v>
          </cell>
          <cell r="AA123">
            <v>0</v>
          </cell>
          <cell r="AC123">
            <v>-0.34799999999999898</v>
          </cell>
          <cell r="AF123">
            <v>0</v>
          </cell>
          <cell r="AJ123">
            <v>0</v>
          </cell>
          <cell r="AK123">
            <v>-4642</v>
          </cell>
          <cell r="AL123">
            <v>-12062.791969696958</v>
          </cell>
          <cell r="AN123" t="e">
            <v>#REF!</v>
          </cell>
          <cell r="AP123" t="e">
            <v>#REF!</v>
          </cell>
        </row>
        <row r="124">
          <cell r="P124">
            <v>0</v>
          </cell>
          <cell r="X124">
            <v>0</v>
          </cell>
          <cell r="AC124">
            <v>0</v>
          </cell>
          <cell r="AJ124">
            <v>0</v>
          </cell>
          <cell r="AK124">
            <v>3480</v>
          </cell>
          <cell r="AL124">
            <v>396.87424242423458</v>
          </cell>
          <cell r="AP124" t="e">
            <v>#REF!</v>
          </cell>
        </row>
        <row r="125">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t="e">
            <v>#REF!</v>
          </cell>
          <cell r="AQ125">
            <v>0</v>
          </cell>
        </row>
        <row r="126">
          <cell r="P126">
            <v>0</v>
          </cell>
          <cell r="Q126">
            <v>0</v>
          </cell>
          <cell r="R126">
            <v>0</v>
          </cell>
          <cell r="S126">
            <v>547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64</v>
          </cell>
          <cell r="AJ126">
            <v>0</v>
          </cell>
          <cell r="AK126">
            <v>5998.6666666666661</v>
          </cell>
          <cell r="AL126">
            <v>13247.384148484838</v>
          </cell>
          <cell r="AO126">
            <v>0</v>
          </cell>
          <cell r="AP126" t="e">
            <v>#REF!</v>
          </cell>
          <cell r="AQ126" t="e">
            <v>#REF!</v>
          </cell>
          <cell r="AR126" t="e">
            <v>#REF!</v>
          </cell>
        </row>
        <row r="127">
          <cell r="P127">
            <v>0</v>
          </cell>
          <cell r="S127">
            <v>0</v>
          </cell>
          <cell r="X127">
            <v>0</v>
          </cell>
          <cell r="Y127">
            <v>0</v>
          </cell>
          <cell r="Z127">
            <v>0</v>
          </cell>
          <cell r="AC127">
            <v>0</v>
          </cell>
          <cell r="AD127">
            <v>0</v>
          </cell>
          <cell r="AE127">
            <v>0</v>
          </cell>
          <cell r="AF127">
            <v>0</v>
          </cell>
          <cell r="AG127">
            <v>0</v>
          </cell>
          <cell r="AH127">
            <v>0</v>
          </cell>
          <cell r="AJ127">
            <v>0</v>
          </cell>
          <cell r="AK127">
            <v>-1422.1253030302919</v>
          </cell>
          <cell r="AL127">
            <v>10640.666666666666</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-1422.1253030302919</v>
          </cell>
          <cell r="AL128">
            <v>5340</v>
          </cell>
          <cell r="AO128">
            <v>0</v>
          </cell>
          <cell r="AP128" t="e">
            <v>#REF!</v>
          </cell>
          <cell r="AQ128">
            <v>0</v>
          </cell>
          <cell r="AR128">
            <v>0</v>
          </cell>
          <cell r="AU128">
            <v>0</v>
          </cell>
        </row>
        <row r="129">
          <cell r="P129">
            <v>0</v>
          </cell>
          <cell r="S129">
            <v>-680</v>
          </cell>
          <cell r="X129">
            <v>0</v>
          </cell>
          <cell r="Y129">
            <v>0</v>
          </cell>
          <cell r="Z129">
            <v>0</v>
          </cell>
          <cell r="AC129">
            <v>0</v>
          </cell>
          <cell r="AD129">
            <v>0</v>
          </cell>
          <cell r="AE129">
            <v>0</v>
          </cell>
          <cell r="AF129">
            <v>0</v>
          </cell>
          <cell r="AG129">
            <v>0</v>
          </cell>
          <cell r="AH129">
            <v>0</v>
          </cell>
          <cell r="AJ129">
            <v>0</v>
          </cell>
          <cell r="AK129">
            <v>-2031.60757575756</v>
          </cell>
          <cell r="AL129">
            <v>3974.6157760236601</v>
          </cell>
          <cell r="AM129">
            <v>-6871.4733517812419</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-609.48227272726797</v>
          </cell>
          <cell r="AN131">
            <v>0</v>
          </cell>
          <cell r="AP131" t="e">
            <v>#REF!</v>
          </cell>
          <cell r="AR131" t="e">
            <v>#REF!</v>
          </cell>
          <cell r="AU131">
            <v>0</v>
          </cell>
          <cell r="AW131">
            <v>0</v>
          </cell>
        </row>
        <row r="132">
          <cell r="P132">
            <v>0</v>
          </cell>
          <cell r="X132">
            <v>0</v>
          </cell>
          <cell r="AC132">
            <v>0</v>
          </cell>
          <cell r="AJ132">
            <v>0</v>
          </cell>
          <cell r="AK132">
            <v>24039.120212121197</v>
          </cell>
          <cell r="AL132">
            <v>13754.883975903613</v>
          </cell>
          <cell r="AM132">
            <v>9418.9862362175918</v>
          </cell>
          <cell r="AO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K134">
            <v>56002</v>
          </cell>
          <cell r="AM134">
            <v>56002</v>
          </cell>
          <cell r="AN134">
            <v>0</v>
          </cell>
          <cell r="AO134">
            <v>0</v>
          </cell>
          <cell r="AP134" t="e">
            <v>#REF!</v>
          </cell>
          <cell r="AU134" t="e">
            <v>#DIV/0!</v>
          </cell>
        </row>
        <row r="135">
          <cell r="P135">
            <v>0</v>
          </cell>
          <cell r="X135">
            <v>0</v>
          </cell>
          <cell r="AC135">
            <v>0</v>
          </cell>
          <cell r="AJ135">
            <v>0</v>
          </cell>
          <cell r="AK135">
            <v>-6871.4733517812419</v>
          </cell>
          <cell r="AM135">
            <v>58108</v>
          </cell>
          <cell r="AN135">
            <v>0</v>
          </cell>
          <cell r="AO135">
            <v>0</v>
          </cell>
          <cell r="AP135">
            <v>0</v>
          </cell>
          <cell r="AQ135">
            <v>0</v>
          </cell>
          <cell r="AU135">
            <v>0</v>
          </cell>
        </row>
        <row r="136">
          <cell r="P136">
            <v>0</v>
          </cell>
          <cell r="X136">
            <v>0</v>
          </cell>
          <cell r="AC136">
            <v>0</v>
          </cell>
          <cell r="AJ136">
            <v>0</v>
          </cell>
          <cell r="AK136">
            <v>35.44</v>
          </cell>
          <cell r="AN136" t="e">
            <v>#DIV/0!</v>
          </cell>
          <cell r="AO136">
            <v>0</v>
          </cell>
        </row>
        <row r="137">
          <cell r="P137">
            <v>0</v>
          </cell>
          <cell r="X137">
            <v>0</v>
          </cell>
          <cell r="AC137">
            <v>0</v>
          </cell>
          <cell r="AJ137">
            <v>0</v>
          </cell>
          <cell r="AK137">
            <v>39.79</v>
          </cell>
          <cell r="AM137">
            <v>82229</v>
          </cell>
          <cell r="AN137" t="e">
            <v>#DIV/0!</v>
          </cell>
          <cell r="AO137">
            <v>0</v>
          </cell>
          <cell r="AP137">
            <v>36.19</v>
          </cell>
          <cell r="AQ137">
            <v>0</v>
          </cell>
          <cell r="AU137" t="e">
            <v>#DIV/0!</v>
          </cell>
        </row>
        <row r="138">
          <cell r="P138">
            <v>0</v>
          </cell>
          <cell r="X138">
            <v>0</v>
          </cell>
          <cell r="AC138">
            <v>0</v>
          </cell>
          <cell r="AJ138">
            <v>0</v>
          </cell>
          <cell r="AK138">
            <v>0</v>
          </cell>
          <cell r="AN138">
            <v>0</v>
          </cell>
          <cell r="AO138">
            <v>0</v>
          </cell>
        </row>
        <row r="139">
          <cell r="P139">
            <v>0</v>
          </cell>
          <cell r="X139">
            <v>0</v>
          </cell>
          <cell r="AC139">
            <v>0</v>
          </cell>
          <cell r="AJ139">
            <v>0</v>
          </cell>
          <cell r="AK139">
            <v>52.04</v>
          </cell>
          <cell r="AN139">
            <v>0</v>
          </cell>
          <cell r="AO139" t="e">
            <v>#DIV/0!</v>
          </cell>
          <cell r="AP139" t="e">
            <v>#REF!</v>
          </cell>
          <cell r="AU139" t="e">
            <v>#DIV/0!</v>
          </cell>
        </row>
        <row r="140">
          <cell r="P140">
            <v>0</v>
          </cell>
          <cell r="X140">
            <v>0</v>
          </cell>
          <cell r="AC140">
            <v>0</v>
          </cell>
          <cell r="AJ140">
            <v>0</v>
          </cell>
          <cell r="AK140">
            <v>10.96</v>
          </cell>
          <cell r="AN140" t="e">
            <v>#DIV/0!</v>
          </cell>
          <cell r="AO140" t="e">
            <v>#DIV/0!</v>
          </cell>
          <cell r="AP140">
            <v>180931</v>
          </cell>
          <cell r="AQ140">
            <v>180931</v>
          </cell>
        </row>
        <row r="141">
          <cell r="C141" t="str">
            <v>коп/кВтг</v>
          </cell>
          <cell r="P141">
            <v>0</v>
          </cell>
          <cell r="X141">
            <v>0</v>
          </cell>
          <cell r="AC141">
            <v>0</v>
          </cell>
          <cell r="AJ141">
            <v>0</v>
          </cell>
          <cell r="AK141">
            <v>0</v>
          </cell>
          <cell r="AO141">
            <v>0</v>
          </cell>
        </row>
        <row r="142">
          <cell r="P142">
            <v>0</v>
          </cell>
          <cell r="X142">
            <v>0</v>
          </cell>
          <cell r="AC142">
            <v>0</v>
          </cell>
          <cell r="AJ142">
            <v>0</v>
          </cell>
          <cell r="AK142">
            <v>10.72</v>
          </cell>
          <cell r="AN142">
            <v>0</v>
          </cell>
          <cell r="AP142">
            <v>0</v>
          </cell>
        </row>
        <row r="143">
          <cell r="P143">
            <v>0</v>
          </cell>
          <cell r="Q143">
            <v>0</v>
          </cell>
          <cell r="X143">
            <v>0</v>
          </cell>
          <cell r="AC143">
            <v>0</v>
          </cell>
          <cell r="AJ143">
            <v>0</v>
          </cell>
          <cell r="AK143">
            <v>43363</v>
          </cell>
          <cell r="AL143">
            <v>43363</v>
          </cell>
          <cell r="AO143" t="e">
            <v>#DIV/0!</v>
          </cell>
          <cell r="AP143">
            <v>2601</v>
          </cell>
        </row>
        <row r="144">
          <cell r="P144">
            <v>0</v>
          </cell>
          <cell r="X144">
            <v>0</v>
          </cell>
          <cell r="AC144">
            <v>0</v>
          </cell>
          <cell r="AJ144">
            <v>0</v>
          </cell>
          <cell r="AK144">
            <v>56960</v>
          </cell>
          <cell r="AL144">
            <v>56960</v>
          </cell>
          <cell r="AN144">
            <v>0</v>
          </cell>
          <cell r="AP144" t="e">
            <v>#REF!</v>
          </cell>
          <cell r="AQ144">
            <v>180931</v>
          </cell>
          <cell r="AR144" t="e">
            <v>#REF!</v>
          </cell>
          <cell r="AU144">
            <v>0</v>
          </cell>
        </row>
        <row r="145">
          <cell r="P145">
            <v>0</v>
          </cell>
          <cell r="X145">
            <v>0</v>
          </cell>
          <cell r="AC145">
            <v>0</v>
          </cell>
          <cell r="AJ145">
            <v>0</v>
          </cell>
          <cell r="AK145">
            <v>11.11</v>
          </cell>
          <cell r="AO145" t="e">
            <v>#DIV/0!</v>
          </cell>
          <cell r="AP145">
            <v>0</v>
          </cell>
        </row>
        <row r="146">
          <cell r="P146">
            <v>0</v>
          </cell>
          <cell r="X146">
            <v>0</v>
          </cell>
          <cell r="AC146">
            <v>0</v>
          </cell>
          <cell r="AJ146">
            <v>0</v>
          </cell>
          <cell r="AK146">
            <v>15200.952380952382</v>
          </cell>
          <cell r="AL146">
            <v>-42411.38422397634</v>
          </cell>
          <cell r="AM146">
            <v>-62873.473351781242</v>
          </cell>
          <cell r="AP146" t="e">
            <v>#REF!</v>
          </cell>
          <cell r="AQ146">
            <v>180931</v>
          </cell>
          <cell r="AR146" t="e">
            <v>#REF!</v>
          </cell>
        </row>
        <row r="147">
          <cell r="P147">
            <v>0</v>
          </cell>
          <cell r="S147">
            <v>0</v>
          </cell>
          <cell r="X147">
            <v>0</v>
          </cell>
          <cell r="AC147">
            <v>0</v>
          </cell>
          <cell r="AJ147">
            <v>0</v>
          </cell>
          <cell r="AK147">
            <v>865.25</v>
          </cell>
          <cell r="AL147">
            <v>-46268.907419299605</v>
          </cell>
          <cell r="AM147">
            <v>-63240.236520094339</v>
          </cell>
          <cell r="AU147">
            <v>5009</v>
          </cell>
          <cell r="AV147">
            <v>15955</v>
          </cell>
          <cell r="AW147">
            <v>12308.438909090908</v>
          </cell>
          <cell r="AX147" t="e">
            <v>#REF!</v>
          </cell>
        </row>
        <row r="148">
          <cell r="P148">
            <v>0</v>
          </cell>
          <cell r="S148">
            <v>0</v>
          </cell>
          <cell r="X148">
            <v>0</v>
          </cell>
          <cell r="AC148">
            <v>0</v>
          </cell>
          <cell r="AJ148">
            <v>0</v>
          </cell>
          <cell r="AK148">
            <v>865.25</v>
          </cell>
          <cell r="AP148" t="e">
            <v>#REF!</v>
          </cell>
          <cell r="AQ148" t="e">
            <v>#REF!</v>
          </cell>
          <cell r="AR148" t="e">
            <v>#REF!</v>
          </cell>
        </row>
        <row r="149">
          <cell r="P149">
            <v>0</v>
          </cell>
          <cell r="X149">
            <v>0</v>
          </cell>
          <cell r="AC149">
            <v>0</v>
          </cell>
          <cell r="AJ149">
            <v>0</v>
          </cell>
          <cell r="AK149">
            <v>99365</v>
          </cell>
          <cell r="AL149">
            <v>43363</v>
          </cell>
          <cell r="AM149">
            <v>56002</v>
          </cell>
          <cell r="AN149">
            <v>0</v>
          </cell>
        </row>
        <row r="150">
          <cell r="C150">
            <v>0</v>
          </cell>
          <cell r="N150">
            <v>0</v>
          </cell>
          <cell r="P150">
            <v>0</v>
          </cell>
          <cell r="Q150">
            <v>0</v>
          </cell>
          <cell r="S150">
            <v>0</v>
          </cell>
          <cell r="T150">
            <v>0</v>
          </cell>
          <cell r="X150">
            <v>0</v>
          </cell>
          <cell r="Y150">
            <v>0</v>
          </cell>
          <cell r="AC150">
            <v>0</v>
          </cell>
          <cell r="AJ150">
            <v>0</v>
          </cell>
          <cell r="AK150">
            <v>0</v>
          </cell>
          <cell r="AL150">
            <v>56960</v>
          </cell>
          <cell r="AM150">
            <v>58108</v>
          </cell>
          <cell r="AN150">
            <v>0</v>
          </cell>
          <cell r="AO150">
            <v>0</v>
          </cell>
        </row>
        <row r="151">
          <cell r="AK151">
            <v>102388</v>
          </cell>
          <cell r="AL151">
            <v>46386</v>
          </cell>
          <cell r="AM151">
            <v>56002</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K152">
            <v>0</v>
          </cell>
          <cell r="AL152">
            <v>57720</v>
          </cell>
          <cell r="AM152">
            <v>82229</v>
          </cell>
          <cell r="AN152">
            <v>197</v>
          </cell>
          <cell r="AO152">
            <v>5507</v>
          </cell>
          <cell r="AP152">
            <v>9542.2601818181811</v>
          </cell>
          <cell r="AQ152">
            <v>10450.050256024355</v>
          </cell>
        </row>
        <row r="153">
          <cell r="C153">
            <v>916.24199999999996</v>
          </cell>
          <cell r="AK153">
            <v>-1.9</v>
          </cell>
          <cell r="AL153">
            <v>9.4</v>
          </cell>
          <cell r="AM153">
            <v>-10.9</v>
          </cell>
          <cell r="AO153">
            <v>2093</v>
          </cell>
          <cell r="AP153">
            <v>5098</v>
          </cell>
          <cell r="AQ153">
            <v>4891.9653693155615</v>
          </cell>
          <cell r="AR153">
            <v>11328.349456446114</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14.437928426710897</v>
          </cell>
          <cell r="AL154">
            <v>-100</v>
          </cell>
          <cell r="AM154">
            <v>-100</v>
          </cell>
          <cell r="AN154">
            <v>0</v>
          </cell>
        </row>
        <row r="155">
          <cell r="N155">
            <v>0</v>
          </cell>
          <cell r="P155">
            <v>0</v>
          </cell>
          <cell r="Q155">
            <v>0</v>
          </cell>
          <cell r="S155">
            <v>0</v>
          </cell>
          <cell r="T155">
            <v>70</v>
          </cell>
          <cell r="X155">
            <v>-70</v>
          </cell>
          <cell r="Y155">
            <v>24</v>
          </cell>
          <cell r="AC155">
            <v>-24</v>
          </cell>
          <cell r="AJ155">
            <v>0</v>
          </cell>
          <cell r="AK155">
            <v>0</v>
          </cell>
          <cell r="AL155">
            <v>0</v>
          </cell>
          <cell r="AM155">
            <v>0</v>
          </cell>
          <cell r="AO155">
            <v>2449</v>
          </cell>
          <cell r="AP155" t="e">
            <v>#REF!</v>
          </cell>
          <cell r="AQ155">
            <v>5344.308649356225</v>
          </cell>
          <cell r="AR155">
            <v>14571.544133725103</v>
          </cell>
        </row>
        <row r="156">
          <cell r="N156">
            <v>0</v>
          </cell>
          <cell r="P156">
            <v>0</v>
          </cell>
          <cell r="Q156">
            <v>0</v>
          </cell>
          <cell r="S156">
            <v>0</v>
          </cell>
          <cell r="T156">
            <v>0</v>
          </cell>
          <cell r="X156">
            <v>0</v>
          </cell>
          <cell r="Y156">
            <v>0</v>
          </cell>
          <cell r="AC156">
            <v>0</v>
          </cell>
          <cell r="AJ156">
            <v>0</v>
          </cell>
          <cell r="AK156">
            <v>20.6</v>
          </cell>
          <cell r="AL156">
            <v>31.3</v>
          </cell>
          <cell r="AM156">
            <v>12.9</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I157">
            <v>0</v>
          </cell>
          <cell r="AJ157">
            <v>0</v>
          </cell>
          <cell r="AK157">
            <v>0</v>
          </cell>
          <cell r="AL157">
            <v>-100</v>
          </cell>
          <cell r="AM157">
            <v>-100</v>
          </cell>
          <cell r="AP157" t="e">
            <v>#REF!</v>
          </cell>
        </row>
        <row r="158">
          <cell r="C158" t="e">
            <v>#REF!</v>
          </cell>
          <cell r="N158">
            <v>47</v>
          </cell>
          <cell r="P158">
            <v>-47</v>
          </cell>
          <cell r="Q158">
            <v>140</v>
          </cell>
          <cell r="S158">
            <v>-140</v>
          </cell>
          <cell r="T158">
            <v>105</v>
          </cell>
          <cell r="X158">
            <v>-105</v>
          </cell>
          <cell r="Y158">
            <v>190</v>
          </cell>
          <cell r="AC158">
            <v>-190</v>
          </cell>
          <cell r="AF158">
            <v>260</v>
          </cell>
          <cell r="AG158">
            <v>260</v>
          </cell>
          <cell r="AH158">
            <v>0</v>
          </cell>
          <cell r="AJ158">
            <v>0</v>
          </cell>
          <cell r="AK158">
            <v>3115</v>
          </cell>
          <cell r="AL158">
            <v>0</v>
          </cell>
          <cell r="AM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F159">
            <v>67.2</v>
          </cell>
          <cell r="AG159">
            <v>67.2</v>
          </cell>
          <cell r="AH159">
            <v>0</v>
          </cell>
          <cell r="AJ159">
            <v>0</v>
          </cell>
          <cell r="AK159">
            <v>1577</v>
          </cell>
          <cell r="AP159" t="e">
            <v>#REF!</v>
          </cell>
        </row>
        <row r="160">
          <cell r="C160" t="e">
            <v>#REF!</v>
          </cell>
          <cell r="N160">
            <v>1295.5</v>
          </cell>
          <cell r="P160">
            <v>-1295.5</v>
          </cell>
          <cell r="Q160">
            <v>280</v>
          </cell>
          <cell r="S160">
            <v>-280</v>
          </cell>
          <cell r="X160">
            <v>0</v>
          </cell>
          <cell r="Y160">
            <v>1196.7</v>
          </cell>
          <cell r="AC160">
            <v>-1196.7</v>
          </cell>
          <cell r="AF160">
            <v>56</v>
          </cell>
          <cell r="AG160">
            <v>56</v>
          </cell>
          <cell r="AH160">
            <v>0</v>
          </cell>
          <cell r="AI160">
            <v>436.44</v>
          </cell>
          <cell r="AJ160">
            <v>0</v>
          </cell>
          <cell r="AK160">
            <v>1455</v>
          </cell>
        </row>
        <row r="161">
          <cell r="N161">
            <v>0</v>
          </cell>
          <cell r="P161">
            <v>0</v>
          </cell>
          <cell r="Q161">
            <v>2287.7454545454548</v>
          </cell>
          <cell r="S161">
            <v>-2287.7454545454548</v>
          </cell>
          <cell r="X161">
            <v>0</v>
          </cell>
          <cell r="Y161">
            <v>0</v>
          </cell>
          <cell r="AC161">
            <v>0</v>
          </cell>
          <cell r="AF161">
            <v>1203</v>
          </cell>
          <cell r="AG161">
            <v>530</v>
          </cell>
          <cell r="AH161">
            <v>673</v>
          </cell>
          <cell r="AJ161">
            <v>0</v>
          </cell>
          <cell r="AK161">
            <v>0</v>
          </cell>
          <cell r="AP161" t="e">
            <v>#REF!</v>
          </cell>
        </row>
        <row r="162">
          <cell r="C162" t="e">
            <v>#REF!</v>
          </cell>
          <cell r="N162" t="e">
            <v>#REF!</v>
          </cell>
          <cell r="P162" t="e">
            <v>#REF!</v>
          </cell>
          <cell r="Q162">
            <v>776</v>
          </cell>
          <cell r="S162">
            <v>-776</v>
          </cell>
          <cell r="X162">
            <v>0</v>
          </cell>
          <cell r="Y162" t="e">
            <v>#REF!</v>
          </cell>
          <cell r="AB162">
            <v>9</v>
          </cell>
          <cell r="AC162" t="e">
            <v>#REF!</v>
          </cell>
          <cell r="AF162">
            <v>560</v>
          </cell>
          <cell r="AG162">
            <v>500</v>
          </cell>
          <cell r="AH162">
            <v>60</v>
          </cell>
          <cell r="AJ162">
            <v>0</v>
          </cell>
          <cell r="AK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P167">
            <v>0</v>
          </cell>
          <cell r="Q167">
            <v>13559.514000000001</v>
          </cell>
          <cell r="S167">
            <v>0</v>
          </cell>
          <cell r="T167">
            <v>876.30400000002464</v>
          </cell>
          <cell r="X167">
            <v>0</v>
          </cell>
          <cell r="Y167">
            <v>912.96000000001436</v>
          </cell>
          <cell r="AC167">
            <v>0</v>
          </cell>
          <cell r="AE167">
            <v>-6947.0430909090901</v>
          </cell>
          <cell r="AF167">
            <v>157.90909090909091</v>
          </cell>
          <cell r="AG167">
            <v>2466</v>
          </cell>
          <cell r="AH167">
            <v>2561</v>
          </cell>
          <cell r="AK167">
            <v>459</v>
          </cell>
          <cell r="AN167" t="e">
            <v>#REF!</v>
          </cell>
          <cell r="AP167" t="e">
            <v>#REF!</v>
          </cell>
        </row>
        <row r="168">
          <cell r="C168" t="e">
            <v>#REF!</v>
          </cell>
          <cell r="N168">
            <v>1614.15</v>
          </cell>
          <cell r="P168">
            <v>0</v>
          </cell>
          <cell r="S168">
            <v>0</v>
          </cell>
          <cell r="X168">
            <v>0</v>
          </cell>
          <cell r="AC168">
            <v>0</v>
          </cell>
          <cell r="AF168">
            <v>0</v>
          </cell>
          <cell r="AG168">
            <v>0</v>
          </cell>
          <cell r="AH168">
            <v>0</v>
          </cell>
          <cell r="AK168">
            <v>0</v>
          </cell>
        </row>
        <row r="169">
          <cell r="C169" t="e">
            <v>#REF!</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C170" t="e">
            <v>#REF!</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P171">
            <v>0</v>
          </cell>
          <cell r="Q171">
            <v>0</v>
          </cell>
          <cell r="R171">
            <v>0</v>
          </cell>
          <cell r="S171">
            <v>331</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I171">
            <v>0</v>
          </cell>
          <cell r="AJ171">
            <v>0</v>
          </cell>
          <cell r="AK171">
            <v>331</v>
          </cell>
          <cell r="AV171">
            <v>1507.2</v>
          </cell>
        </row>
        <row r="172">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0</v>
          </cell>
          <cell r="AH172">
            <v>0</v>
          </cell>
          <cell r="AJ172">
            <v>0</v>
          </cell>
          <cell r="AK172">
            <v>0</v>
          </cell>
        </row>
        <row r="173">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0</v>
          </cell>
        </row>
        <row r="174">
          <cell r="C174" t="str">
            <v>АПАРАТ ВСЬОГО</v>
          </cell>
          <cell r="D174" t="str">
            <v>АПАРАТ ЕЛЕКТРО</v>
          </cell>
          <cell r="E174" t="str">
            <v>АПАРАТ ТЕПЛО</v>
          </cell>
          <cell r="N174" t="str">
            <v>ККМ</v>
          </cell>
          <cell r="P174">
            <v>0</v>
          </cell>
          <cell r="Q174" t="str">
            <v>КТМ</v>
          </cell>
          <cell r="R174">
            <v>0</v>
          </cell>
          <cell r="S174">
            <v>0</v>
          </cell>
          <cell r="T174">
            <v>0</v>
          </cell>
          <cell r="U174">
            <v>250</v>
          </cell>
          <cell r="V174">
            <v>0</v>
          </cell>
          <cell r="W174">
            <v>0</v>
          </cell>
          <cell r="X174">
            <v>0</v>
          </cell>
          <cell r="Y174" t="str">
            <v>ТЕЦ-6 ВСЬОГО</v>
          </cell>
          <cell r="Z174" t="str">
            <v>Е/Е</v>
          </cell>
          <cell r="AA174" t="str">
            <v xml:space="preserve"> Т/Е</v>
          </cell>
          <cell r="AB174">
            <v>0</v>
          </cell>
          <cell r="AC174">
            <v>0</v>
          </cell>
          <cell r="AE174">
            <v>0</v>
          </cell>
          <cell r="AF174">
            <v>0</v>
          </cell>
          <cell r="AG174">
            <v>0</v>
          </cell>
          <cell r="AH174">
            <v>0</v>
          </cell>
          <cell r="AJ174">
            <v>0</v>
          </cell>
          <cell r="AK174">
            <v>8992</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P175">
            <v>726</v>
          </cell>
          <cell r="Q175">
            <v>1.895</v>
          </cell>
          <cell r="R175">
            <v>0</v>
          </cell>
          <cell r="S175">
            <v>1685</v>
          </cell>
          <cell r="T175">
            <v>625.85363636363627</v>
          </cell>
          <cell r="U175">
            <v>1.895</v>
          </cell>
          <cell r="V175">
            <v>1.895</v>
          </cell>
          <cell r="W175">
            <v>0</v>
          </cell>
          <cell r="X175">
            <v>653</v>
          </cell>
          <cell r="Y175">
            <v>1.895</v>
          </cell>
          <cell r="Z175">
            <v>1.895</v>
          </cell>
          <cell r="AA175">
            <v>1.895</v>
          </cell>
          <cell r="AB175">
            <v>0</v>
          </cell>
          <cell r="AC175">
            <v>542</v>
          </cell>
          <cell r="AF175">
            <v>1440</v>
          </cell>
          <cell r="AG175">
            <v>1281</v>
          </cell>
          <cell r="AH175">
            <v>159</v>
          </cell>
          <cell r="AJ175">
            <v>0</v>
          </cell>
          <cell r="AK175">
            <v>5605</v>
          </cell>
          <cell r="AN175">
            <v>1.895</v>
          </cell>
          <cell r="AO175">
            <v>699</v>
          </cell>
          <cell r="AP175">
            <v>1.895</v>
          </cell>
          <cell r="AQ175">
            <v>1.895</v>
          </cell>
          <cell r="AU175">
            <v>1.905</v>
          </cell>
          <cell r="AV175">
            <v>1.895</v>
          </cell>
        </row>
        <row r="176">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cell r="AJ176">
            <v>0</v>
          </cell>
          <cell r="AK176">
            <v>0</v>
          </cell>
          <cell r="AO176">
            <v>247</v>
          </cell>
          <cell r="AP176">
            <v>610</v>
          </cell>
          <cell r="AQ176">
            <v>920.25</v>
          </cell>
          <cell r="AR176">
            <v>2050.3572727272726</v>
          </cell>
        </row>
        <row r="177">
          <cell r="P177">
            <v>61</v>
          </cell>
          <cell r="Q177">
            <v>132.19999999999999</v>
          </cell>
          <cell r="R177">
            <v>0</v>
          </cell>
          <cell r="S177">
            <v>28</v>
          </cell>
          <cell r="T177">
            <v>21</v>
          </cell>
          <cell r="U177">
            <v>0</v>
          </cell>
          <cell r="V177">
            <v>0</v>
          </cell>
          <cell r="W177">
            <v>0</v>
          </cell>
          <cell r="X177">
            <v>494</v>
          </cell>
          <cell r="Y177">
            <v>68.7</v>
          </cell>
          <cell r="Z177">
            <v>145.36363636363637</v>
          </cell>
          <cell r="AA177">
            <v>0</v>
          </cell>
          <cell r="AB177">
            <v>0</v>
          </cell>
          <cell r="AC177">
            <v>41</v>
          </cell>
          <cell r="AD177">
            <v>88</v>
          </cell>
          <cell r="AE177">
            <v>103.18181818181819</v>
          </cell>
          <cell r="AF177">
            <v>15</v>
          </cell>
          <cell r="AG177">
            <v>14</v>
          </cell>
          <cell r="AH177">
            <v>1</v>
          </cell>
          <cell r="AI177">
            <v>0</v>
          </cell>
          <cell r="AJ177">
            <v>0</v>
          </cell>
          <cell r="AK177">
            <v>47.18439393939866</v>
          </cell>
          <cell r="AN177">
            <v>172</v>
          </cell>
          <cell r="AO177">
            <v>372</v>
          </cell>
          <cell r="AP177">
            <v>200.89999999999998</v>
          </cell>
          <cell r="AQ177">
            <v>47.666666666666657</v>
          </cell>
          <cell r="AU177">
            <v>251.12700000000001</v>
          </cell>
        </row>
        <row r="178">
          <cell r="P178">
            <v>962.45</v>
          </cell>
          <cell r="Q178">
            <v>150.5</v>
          </cell>
          <cell r="R178">
            <v>0</v>
          </cell>
          <cell r="S178">
            <v>2034.72</v>
          </cell>
          <cell r="T178">
            <v>659.81780000000003</v>
          </cell>
          <cell r="U178">
            <v>150.5</v>
          </cell>
          <cell r="V178">
            <v>0</v>
          </cell>
          <cell r="W178">
            <v>0</v>
          </cell>
          <cell r="X178">
            <v>830.12099999999998</v>
          </cell>
          <cell r="Y178">
            <v>78.3</v>
          </cell>
          <cell r="AA178">
            <v>0</v>
          </cell>
          <cell r="AB178">
            <v>0</v>
          </cell>
          <cell r="AC178">
            <v>689.86</v>
          </cell>
          <cell r="AF178">
            <v>1784.8600000000001</v>
          </cell>
          <cell r="AG178">
            <v>1697.909090909091</v>
          </cell>
          <cell r="AH178">
            <v>86.950909090909136</v>
          </cell>
          <cell r="AJ178">
            <v>0</v>
          </cell>
          <cell r="AK178">
            <v>7462.360090909091</v>
          </cell>
          <cell r="AO178">
            <v>292</v>
          </cell>
          <cell r="AP178">
            <v>228.8</v>
          </cell>
          <cell r="AQ178">
            <v>1068.45</v>
          </cell>
          <cell r="AR178">
            <v>2428.0464545454552</v>
          </cell>
          <cell r="AU178">
            <v>288.28500000000003</v>
          </cell>
        </row>
        <row r="179">
          <cell r="N179">
            <v>0</v>
          </cell>
          <cell r="P179">
            <v>450</v>
          </cell>
          <cell r="Q179">
            <v>82.5</v>
          </cell>
          <cell r="R179">
            <v>0</v>
          </cell>
          <cell r="S179">
            <v>688.5</v>
          </cell>
          <cell r="T179">
            <v>0</v>
          </cell>
          <cell r="U179">
            <v>82.5</v>
          </cell>
          <cell r="V179">
            <v>0</v>
          </cell>
          <cell r="W179">
            <v>0</v>
          </cell>
          <cell r="X179">
            <v>416.54545454545456</v>
          </cell>
          <cell r="Y179">
            <v>82.5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P179">
            <v>82.5</v>
          </cell>
          <cell r="AU179">
            <v>66</v>
          </cell>
        </row>
        <row r="180">
          <cell r="N180">
            <v>0</v>
          </cell>
          <cell r="P180">
            <v>759</v>
          </cell>
          <cell r="Q180">
            <v>156.34</v>
          </cell>
          <cell r="R180">
            <v>0</v>
          </cell>
          <cell r="S180">
            <v>4214.0000000000009</v>
          </cell>
          <cell r="T180">
            <v>13.666666666666666</v>
          </cell>
          <cell r="U180">
            <v>156.34</v>
          </cell>
          <cell r="V180">
            <v>0</v>
          </cell>
          <cell r="W180">
            <v>0</v>
          </cell>
          <cell r="X180">
            <v>502.99999999999835</v>
          </cell>
          <cell r="Y180">
            <v>156.34</v>
          </cell>
          <cell r="AA180">
            <v>0</v>
          </cell>
          <cell r="AB180">
            <v>0</v>
          </cell>
          <cell r="AC180">
            <v>383</v>
          </cell>
          <cell r="AF180">
            <v>1919</v>
          </cell>
          <cell r="AG180">
            <v>1091.0999999999999</v>
          </cell>
          <cell r="AH180">
            <v>827.90000000000009</v>
          </cell>
          <cell r="AJ180">
            <v>0</v>
          </cell>
          <cell r="AK180">
            <v>7665.7360636363592</v>
          </cell>
          <cell r="AO180">
            <v>1507.2</v>
          </cell>
          <cell r="AP180">
            <v>156.34</v>
          </cell>
          <cell r="AQ180">
            <v>-107</v>
          </cell>
          <cell r="AR180">
            <v>-55</v>
          </cell>
          <cell r="AU180">
            <v>125.73</v>
          </cell>
        </row>
        <row r="181">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N181" t="str">
            <v>ОЧИК.18.02.</v>
          </cell>
          <cell r="AP181">
            <v>31409</v>
          </cell>
          <cell r="AU181">
            <v>31574</v>
          </cell>
        </row>
        <row r="182">
          <cell r="AO182" t="str">
            <v>ОЧИК.18.02.</v>
          </cell>
          <cell r="AP182">
            <v>31409</v>
          </cell>
          <cell r="AU182" t="e">
            <v>#REF!</v>
          </cell>
        </row>
        <row r="183">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P183">
            <v>52.1</v>
          </cell>
          <cell r="AU183">
            <v>67.933000000000007</v>
          </cell>
        </row>
        <row r="184">
          <cell r="P184" t="str">
            <v>ККМ</v>
          </cell>
          <cell r="Q184">
            <v>0</v>
          </cell>
          <cell r="S184" t="str">
            <v>КТМ</v>
          </cell>
          <cell r="U184">
            <v>0</v>
          </cell>
          <cell r="X184" t="str">
            <v>ТЕЦ-5 ВСЬОГО</v>
          </cell>
          <cell r="Y184">
            <v>71.3</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v>71.3</v>
          </cell>
          <cell r="AQ184" t="str">
            <v>МЕРЕЖІ ТЕПЛОВІ</v>
          </cell>
          <cell r="AU184">
            <v>91.201999999999998</v>
          </cell>
        </row>
        <row r="185">
          <cell r="C185">
            <v>75</v>
          </cell>
          <cell r="N185">
            <v>75</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cell r="AU185">
            <v>98.96042216358839</v>
          </cell>
        </row>
        <row r="186">
          <cell r="Q186">
            <v>187.53</v>
          </cell>
          <cell r="U186">
            <v>0</v>
          </cell>
          <cell r="Y186">
            <v>187.53</v>
          </cell>
          <cell r="AP186">
            <v>187.53</v>
          </cell>
          <cell r="AU186">
            <v>187.53</v>
          </cell>
        </row>
        <row r="187">
          <cell r="P187" t="str">
            <v>ККМ</v>
          </cell>
          <cell r="Q187">
            <v>0</v>
          </cell>
          <cell r="S187">
            <v>97.3</v>
          </cell>
          <cell r="T187">
            <v>0</v>
          </cell>
          <cell r="X187">
            <v>89.2</v>
          </cell>
          <cell r="Y187">
            <v>9770</v>
          </cell>
          <cell r="Z187" t="str">
            <v xml:space="preserve"> Т/Е</v>
          </cell>
          <cell r="AC187">
            <v>73.2</v>
          </cell>
          <cell r="AD187" t="str">
            <v>Е/Е</v>
          </cell>
          <cell r="AE187" t="str">
            <v xml:space="preserve"> Т/Е</v>
          </cell>
          <cell r="AF187" t="str">
            <v>Е/Е</v>
          </cell>
          <cell r="AG187" t="str">
            <v xml:space="preserve"> Т/Е</v>
          </cell>
          <cell r="AJ187" t="str">
            <v>ДОП.ВИР. СТ.ОРГ.</v>
          </cell>
          <cell r="AK187">
            <v>259.7</v>
          </cell>
          <cell r="AL187" t="str">
            <v>Е/Е</v>
          </cell>
          <cell r="AM187" t="str">
            <v xml:space="preserve"> Т/Е</v>
          </cell>
          <cell r="AN187">
            <v>221.49122807017542</v>
          </cell>
          <cell r="AO187" t="str">
            <v>СТАНЦІї ЕЛЕКТРО</v>
          </cell>
          <cell r="AP187">
            <v>9770</v>
          </cell>
          <cell r="AQ187" t="str">
            <v>МЕРЕЖІ ЕЛЕКТРО</v>
          </cell>
          <cell r="AR187" t="str">
            <v>МЕРЕЖІ ТЕПЛОВІ</v>
          </cell>
          <cell r="AU187">
            <v>12739</v>
          </cell>
        </row>
        <row r="188">
          <cell r="S188">
            <v>111.9</v>
          </cell>
          <cell r="X188">
            <v>102.5</v>
          </cell>
          <cell r="AC188">
            <v>84.2</v>
          </cell>
          <cell r="AK188">
            <v>298.60000000000002</v>
          </cell>
          <cell r="AN188">
            <v>252.49999999999997</v>
          </cell>
          <cell r="AO188">
            <v>221.49122807017542</v>
          </cell>
          <cell r="AP188">
            <v>9770</v>
          </cell>
          <cell r="AU188" t="e">
            <v>#REF!</v>
          </cell>
        </row>
        <row r="189">
          <cell r="P189">
            <v>0</v>
          </cell>
          <cell r="Q189">
            <v>150.5</v>
          </cell>
          <cell r="S189">
            <v>0</v>
          </cell>
          <cell r="T189">
            <v>0</v>
          </cell>
          <cell r="U189">
            <v>51.4</v>
          </cell>
          <cell r="V189">
            <v>-51.4</v>
          </cell>
          <cell r="X189">
            <v>0</v>
          </cell>
          <cell r="Y189">
            <v>149.6</v>
          </cell>
          <cell r="Z189">
            <v>52.7</v>
          </cell>
          <cell r="AA189">
            <v>96.899999999999991</v>
          </cell>
          <cell r="AC189">
            <v>0</v>
          </cell>
          <cell r="AK189">
            <v>377.7</v>
          </cell>
          <cell r="AN189">
            <v>66</v>
          </cell>
          <cell r="AO189">
            <v>252.49999999999997</v>
          </cell>
          <cell r="AP189">
            <v>300.10000000000002</v>
          </cell>
          <cell r="AQ189">
            <v>104.1</v>
          </cell>
          <cell r="AR189">
            <v>196</v>
          </cell>
          <cell r="AU189">
            <v>379.48700000000002</v>
          </cell>
          <cell r="AV189">
            <v>83.676000000000002</v>
          </cell>
          <cell r="AW189">
            <v>295.81100000000004</v>
          </cell>
        </row>
        <row r="190">
          <cell r="P190">
            <v>0</v>
          </cell>
          <cell r="Q190">
            <v>20668</v>
          </cell>
          <cell r="S190">
            <v>194.5</v>
          </cell>
          <cell r="T190">
            <v>0</v>
          </cell>
          <cell r="U190" t="e">
            <v>#DIV/0!</v>
          </cell>
          <cell r="V190" t="e">
            <v>#DIV/0!</v>
          </cell>
          <cell r="X190">
            <v>194.5</v>
          </cell>
          <cell r="Y190">
            <v>20511</v>
          </cell>
          <cell r="Z190">
            <v>7225</v>
          </cell>
          <cell r="AA190">
            <v>13286</v>
          </cell>
          <cell r="AC190">
            <v>194.5</v>
          </cell>
          <cell r="AK190">
            <v>194.5</v>
          </cell>
          <cell r="AN190">
            <v>0</v>
          </cell>
          <cell r="AO190">
            <v>221.49122807017542</v>
          </cell>
          <cell r="AP190" t="e">
            <v>#DIV/0!</v>
          </cell>
          <cell r="AQ190" t="e">
            <v>#DIV/0!</v>
          </cell>
          <cell r="AR190" t="e">
            <v>#DIV/0!</v>
          </cell>
          <cell r="AU190">
            <v>44313</v>
          </cell>
          <cell r="AV190">
            <v>9770.9133329995493</v>
          </cell>
          <cell r="AW190">
            <v>34542.086667000447</v>
          </cell>
        </row>
        <row r="191">
          <cell r="P191">
            <v>0</v>
          </cell>
          <cell r="Q191">
            <v>137.33000000000001</v>
          </cell>
          <cell r="S191">
            <v>18925</v>
          </cell>
          <cell r="T191" t="e">
            <v>#DIV/0!</v>
          </cell>
          <cell r="U191" t="e">
            <v>#DIV/0!</v>
          </cell>
          <cell r="V191" t="e">
            <v>#DIV/0!</v>
          </cell>
          <cell r="X191">
            <v>17350</v>
          </cell>
          <cell r="Y191">
            <v>137.11000000000001</v>
          </cell>
          <cell r="Z191">
            <v>137.1</v>
          </cell>
          <cell r="AA191">
            <v>137.11000000000001</v>
          </cell>
          <cell r="AC191">
            <v>14237</v>
          </cell>
          <cell r="AK191">
            <v>50512</v>
          </cell>
          <cell r="AN191">
            <v>0</v>
          </cell>
          <cell r="AO191">
            <v>252.49999999999997</v>
          </cell>
          <cell r="AP191" t="e">
            <v>#DIV/0!</v>
          </cell>
          <cell r="AQ191" t="e">
            <v>#DIV/0!</v>
          </cell>
          <cell r="AR191" t="e">
            <v>#DIV/0!</v>
          </cell>
          <cell r="AU191">
            <v>116.77</v>
          </cell>
          <cell r="AV191">
            <v>116.77</v>
          </cell>
          <cell r="AW191">
            <v>116.77</v>
          </cell>
        </row>
        <row r="192">
          <cell r="P192">
            <v>0</v>
          </cell>
          <cell r="S192">
            <v>0</v>
          </cell>
          <cell r="X192">
            <v>0</v>
          </cell>
          <cell r="AC192">
            <v>0</v>
          </cell>
          <cell r="AK192">
            <v>50512</v>
          </cell>
          <cell r="AO192">
            <v>66</v>
          </cell>
          <cell r="AP192">
            <v>0</v>
          </cell>
          <cell r="AQ192">
            <v>0</v>
          </cell>
          <cell r="AR192">
            <v>0</v>
          </cell>
          <cell r="AU192">
            <v>0</v>
          </cell>
          <cell r="AV192">
            <v>0</v>
          </cell>
          <cell r="AW192">
            <v>0</v>
          </cell>
        </row>
        <row r="193">
          <cell r="P193">
            <v>0</v>
          </cell>
          <cell r="S193">
            <v>192.5</v>
          </cell>
          <cell r="T193" t="e">
            <v>#DIV/0!</v>
          </cell>
          <cell r="X193">
            <v>0</v>
          </cell>
          <cell r="Y193">
            <v>20511</v>
          </cell>
          <cell r="AC193">
            <v>0</v>
          </cell>
          <cell r="AK193">
            <v>0</v>
          </cell>
          <cell r="AO193">
            <v>0</v>
          </cell>
          <cell r="AP193" t="e">
            <v>#DIV/0!</v>
          </cell>
          <cell r="AQ193" t="e">
            <v>#DIV/0!</v>
          </cell>
          <cell r="AR193" t="e">
            <v>#DIV/0!</v>
          </cell>
          <cell r="AU193">
            <v>44313</v>
          </cell>
          <cell r="AV193">
            <v>9770.9133329995493</v>
          </cell>
          <cell r="AW193">
            <v>34542.086667000447</v>
          </cell>
        </row>
        <row r="194">
          <cell r="S194">
            <v>21522</v>
          </cell>
          <cell r="X194">
            <v>0</v>
          </cell>
          <cell r="AC194">
            <v>0</v>
          </cell>
          <cell r="AK194">
            <v>0</v>
          </cell>
          <cell r="AO194">
            <v>0</v>
          </cell>
        </row>
        <row r="195">
          <cell r="X195">
            <v>82.5</v>
          </cell>
          <cell r="AC195">
            <v>82.5</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S197">
            <v>0</v>
          </cell>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U199">
            <v>306.60000000000002</v>
          </cell>
          <cell r="V199">
            <v>112.8</v>
          </cell>
          <cell r="X199">
            <v>13.4</v>
          </cell>
          <cell r="Z199">
            <v>301.89999999999998</v>
          </cell>
          <cell r="AA199">
            <v>116.3</v>
          </cell>
          <cell r="AC199">
            <v>16.100000000000001</v>
          </cell>
          <cell r="AK199">
            <v>29.5</v>
          </cell>
          <cell r="AN199">
            <v>75.839416058394164</v>
          </cell>
        </row>
        <row r="200">
          <cell r="S200">
            <v>0</v>
          </cell>
          <cell r="U200">
            <v>130.50000000000003</v>
          </cell>
          <cell r="V200">
            <v>-50.8</v>
          </cell>
          <cell r="X200">
            <v>18.5</v>
          </cell>
          <cell r="Z200">
            <v>105.39999999999998</v>
          </cell>
          <cell r="AA200">
            <v>-47.899999999999991</v>
          </cell>
          <cell r="AC200">
            <v>22.2</v>
          </cell>
          <cell r="AK200">
            <v>40.700000000000003</v>
          </cell>
          <cell r="AN200">
            <v>103.9</v>
          </cell>
          <cell r="AO200">
            <v>75.839416058394164</v>
          </cell>
        </row>
        <row r="201">
          <cell r="P201">
            <v>75</v>
          </cell>
          <cell r="U201" t="e">
            <v>#DIV/0!</v>
          </cell>
          <cell r="V201" t="e">
            <v>#DIV/0!</v>
          </cell>
          <cell r="X201">
            <v>5.7</v>
          </cell>
          <cell r="Z201">
            <v>137.1</v>
          </cell>
          <cell r="AA201">
            <v>137.11000000000001</v>
          </cell>
          <cell r="AC201">
            <v>5.9</v>
          </cell>
          <cell r="AJ201">
            <v>0</v>
          </cell>
          <cell r="AK201">
            <v>11.600000000000001</v>
          </cell>
          <cell r="AN201" t="e">
            <v>#DIV/0!</v>
          </cell>
          <cell r="AO201">
            <v>103.9</v>
          </cell>
          <cell r="AQ201">
            <v>75</v>
          </cell>
        </row>
        <row r="202">
          <cell r="S202">
            <v>653</v>
          </cell>
          <cell r="U202" t="e">
            <v>#DIV/0!</v>
          </cell>
          <cell r="V202" t="e">
            <v>#DIV/0!</v>
          </cell>
          <cell r="X202">
            <v>653</v>
          </cell>
          <cell r="Z202">
            <v>14.450339999999997</v>
          </cell>
          <cell r="AA202">
            <v>-6.5675689999999998</v>
          </cell>
          <cell r="AC202">
            <v>653</v>
          </cell>
          <cell r="AJ202">
            <v>0</v>
          </cell>
          <cell r="AK202">
            <v>653</v>
          </cell>
          <cell r="AN202">
            <v>195.28</v>
          </cell>
          <cell r="AO202">
            <v>75.839416058394164</v>
          </cell>
          <cell r="AR202">
            <v>75</v>
          </cell>
        </row>
        <row r="203">
          <cell r="S203">
            <v>0</v>
          </cell>
          <cell r="U203" t="e">
            <v>#DIV/0!</v>
          </cell>
          <cell r="V203" t="e">
            <v>#DIV/0!</v>
          </cell>
          <cell r="X203">
            <v>8750</v>
          </cell>
          <cell r="Z203">
            <v>3874.858670999999</v>
          </cell>
          <cell r="AA203">
            <v>-3874.86571</v>
          </cell>
          <cell r="AC203">
            <v>10514</v>
          </cell>
          <cell r="AK203">
            <v>19264</v>
          </cell>
          <cell r="AN203">
            <v>14810</v>
          </cell>
          <cell r="AO203">
            <v>103.9</v>
          </cell>
          <cell r="AQ203" t="e">
            <v>#DIV/0!</v>
          </cell>
          <cell r="AR203" t="e">
            <v>#DIV/0!</v>
          </cell>
        </row>
        <row r="204">
          <cell r="S204">
            <v>0</v>
          </cell>
          <cell r="X204">
            <v>2466</v>
          </cell>
          <cell r="AC204">
            <v>2526</v>
          </cell>
          <cell r="AJ204">
            <v>0</v>
          </cell>
          <cell r="AK204">
            <v>19264</v>
          </cell>
          <cell r="AO204" t="e">
            <v>#DIV/0!</v>
          </cell>
          <cell r="AR204">
            <v>75</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cell r="AV205">
            <v>1507.2</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cell r="AQ206">
            <v>281.5</v>
          </cell>
        </row>
        <row r="207">
          <cell r="S207">
            <v>169.12</v>
          </cell>
          <cell r="X207">
            <v>215.7</v>
          </cell>
          <cell r="Y207">
            <v>319.10000000000002</v>
          </cell>
          <cell r="Z207">
            <v>169.27</v>
          </cell>
          <cell r="AA207">
            <v>13714</v>
          </cell>
          <cell r="AC207">
            <v>232.62</v>
          </cell>
          <cell r="AD207">
            <v>363.35</v>
          </cell>
          <cell r="AE207">
            <v>169.09</v>
          </cell>
          <cell r="AI207">
            <v>0</v>
          </cell>
          <cell r="AJ207">
            <v>0</v>
          </cell>
          <cell r="AK207">
            <v>205.65</v>
          </cell>
          <cell r="AL207">
            <v>340.4</v>
          </cell>
          <cell r="AM207">
            <v>169.16</v>
          </cell>
          <cell r="AN207">
            <v>41.55</v>
          </cell>
          <cell r="AO207">
            <v>41.55</v>
          </cell>
          <cell r="AP207">
            <v>41.55</v>
          </cell>
          <cell r="AQ207">
            <v>0</v>
          </cell>
        </row>
        <row r="208">
          <cell r="S208">
            <v>128</v>
          </cell>
          <cell r="X208">
            <v>152.69999999999999</v>
          </cell>
          <cell r="Y208">
            <v>64.2</v>
          </cell>
          <cell r="Z208">
            <v>88.5</v>
          </cell>
          <cell r="AC208">
            <v>134.30000000000001</v>
          </cell>
          <cell r="AD208">
            <v>54.6</v>
          </cell>
          <cell r="AE208">
            <v>79.7</v>
          </cell>
          <cell r="AJ208">
            <v>0</v>
          </cell>
          <cell r="AK208">
            <v>415</v>
          </cell>
          <cell r="AL208">
            <v>118.80000000000001</v>
          </cell>
          <cell r="AM208">
            <v>0</v>
          </cell>
          <cell r="AN208">
            <v>52</v>
          </cell>
          <cell r="AO208">
            <v>52</v>
          </cell>
          <cell r="AP208">
            <v>74.900000000000006</v>
          </cell>
          <cell r="AQ208">
            <v>281.5</v>
          </cell>
          <cell r="AR208">
            <v>0</v>
          </cell>
        </row>
        <row r="209">
          <cell r="S209">
            <v>21522</v>
          </cell>
          <cell r="X209">
            <v>26100</v>
          </cell>
          <cell r="Y209">
            <v>10797</v>
          </cell>
          <cell r="Z209">
            <v>14883</v>
          </cell>
          <cell r="AA209">
            <v>14883</v>
          </cell>
          <cell r="AC209">
            <v>24751</v>
          </cell>
          <cell r="AD209">
            <v>9180</v>
          </cell>
          <cell r="AE209">
            <v>13400</v>
          </cell>
          <cell r="AK209">
            <v>69776</v>
          </cell>
          <cell r="AL209">
            <v>24610.574995654941</v>
          </cell>
          <cell r="AM209">
            <v>45165.425004345059</v>
          </cell>
          <cell r="AN209">
            <v>14862</v>
          </cell>
          <cell r="AO209">
            <v>3164.427048260382</v>
          </cell>
          <cell r="AP209">
            <v>11697.572951739618</v>
          </cell>
          <cell r="AQ209">
            <v>11697.572951739618</v>
          </cell>
        </row>
        <row r="210">
          <cell r="S210">
            <v>168.14</v>
          </cell>
          <cell r="X210">
            <v>168.17</v>
          </cell>
          <cell r="Y210">
            <v>168.18</v>
          </cell>
          <cell r="Z210">
            <v>168.17</v>
          </cell>
          <cell r="AC210">
            <v>168.13</v>
          </cell>
          <cell r="AD210">
            <v>168.13</v>
          </cell>
          <cell r="AE210">
            <v>168.13</v>
          </cell>
          <cell r="AJ210">
            <v>0</v>
          </cell>
          <cell r="AK210">
            <v>168.15</v>
          </cell>
          <cell r="AL210">
            <v>168.16</v>
          </cell>
          <cell r="AM210">
            <v>168.15</v>
          </cell>
          <cell r="AO210">
            <v>41.55</v>
          </cell>
          <cell r="AP210">
            <v>41.55</v>
          </cell>
          <cell r="AQ210">
            <v>41.55</v>
          </cell>
          <cell r="AR210">
            <v>0</v>
          </cell>
        </row>
        <row r="211">
          <cell r="AK211">
            <v>69776</v>
          </cell>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7">
          <cell r="AO227">
            <v>1507.2</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0">
          <cell r="AP230">
            <v>1507.2</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G242" t="str">
            <v xml:space="preserve">         Затверджую</v>
          </cell>
          <cell r="AQ242" t="e">
            <v>#REF!</v>
          </cell>
        </row>
        <row r="243">
          <cell r="AG243" t="str">
            <v xml:space="preserve"> Голова правління </v>
          </cell>
          <cell r="AQ243" t="e">
            <v>#REF!</v>
          </cell>
        </row>
        <row r="244">
          <cell r="C244">
            <v>0</v>
          </cell>
          <cell r="N244">
            <v>0</v>
          </cell>
          <cell r="Q244">
            <v>1473.1853333333333</v>
          </cell>
          <cell r="T244">
            <v>145.25866666666667</v>
          </cell>
          <cell r="Y244">
            <v>100.22533333333334</v>
          </cell>
          <cell r="AG244" t="str">
            <v xml:space="preserve">                        І.В.Плачков</v>
          </cell>
          <cell r="AP244">
            <v>2344.551833476</v>
          </cell>
          <cell r="AQ244" t="e">
            <v>#REF!</v>
          </cell>
        </row>
        <row r="245">
          <cell r="C245">
            <v>0</v>
          </cell>
          <cell r="N245">
            <v>0</v>
          </cell>
          <cell r="Q245">
            <v>113.33333333333334</v>
          </cell>
          <cell r="T245">
            <v>48.626666666666665</v>
          </cell>
          <cell r="Y245">
            <v>65.784000000000006</v>
          </cell>
          <cell r="AG245" t="str">
            <v xml:space="preserve">   "_____" ________2000 р.</v>
          </cell>
          <cell r="AP245">
            <v>276.34120823549074</v>
          </cell>
          <cell r="AQ245" t="e">
            <v>#REF!</v>
          </cell>
        </row>
        <row r="246">
          <cell r="AG246" t="str">
            <v xml:space="preserve"> Голова правління </v>
          </cell>
          <cell r="AQ246" t="e">
            <v>#REF!</v>
          </cell>
        </row>
        <row r="247">
          <cell r="C247">
            <v>0</v>
          </cell>
          <cell r="N247">
            <v>0</v>
          </cell>
          <cell r="Q247">
            <v>0</v>
          </cell>
          <cell r="T247">
            <v>95.642666666666656</v>
          </cell>
          <cell r="Y247">
            <v>206.52799999999999</v>
          </cell>
          <cell r="AG247" t="str">
            <v xml:space="preserve">                        І.В.Плачков</v>
          </cell>
          <cell r="AP247">
            <v>302.17066666666665</v>
          </cell>
          <cell r="AQ247" t="e">
            <v>#REF!</v>
          </cell>
        </row>
        <row r="248">
          <cell r="C248">
            <v>16.399999999999999</v>
          </cell>
          <cell r="N248">
            <v>157.33600000000001</v>
          </cell>
          <cell r="Q248">
            <v>9035.0240000000013</v>
          </cell>
          <cell r="T248">
            <v>0</v>
          </cell>
          <cell r="Y248">
            <v>0</v>
          </cell>
          <cell r="AG248" t="str">
            <v xml:space="preserve">   "_____" ________2000 р.</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5">
          <cell r="AI255" t="str">
            <v>ТИС.ГРН.</v>
          </cell>
          <cell r="AK255" t="str">
            <v>тис.грн.</v>
          </cell>
        </row>
        <row r="256">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8">
          <cell r="AK258" t="str">
            <v>тис.грн.</v>
          </cell>
        </row>
        <row r="259">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L259" t="str">
            <v>АК КЕ ВСЬОГО</v>
          </cell>
          <cell r="AM259">
            <v>100230.25</v>
          </cell>
          <cell r="AO259" t="str">
            <v>СТАНЦІї ЕЛЕКТРО</v>
          </cell>
          <cell r="AP259" t="str">
            <v>СТАНЦІІ ТЕПЛОВІ</v>
          </cell>
          <cell r="AQ259" t="str">
            <v>МЕРЕЖІ ЕЛЕКТРО</v>
          </cell>
          <cell r="AR259" t="str">
            <v>МЕРЕЖІ ТЕПЛОВІ</v>
          </cell>
        </row>
        <row r="260">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69776</v>
          </cell>
          <cell r="AM262">
            <v>140814.25</v>
          </cell>
        </row>
        <row r="263">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11292</v>
          </cell>
          <cell r="AM263">
            <v>14398.82380952381</v>
          </cell>
        </row>
        <row r="264">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AK265">
            <v>498</v>
          </cell>
        </row>
        <row r="266">
          <cell r="AK266">
            <v>0</v>
          </cell>
        </row>
        <row r="267">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4104.2571428571437</v>
          </cell>
        </row>
        <row r="268">
          <cell r="AK268">
            <v>3500</v>
          </cell>
        </row>
        <row r="269">
          <cell r="AK269">
            <v>0</v>
          </cell>
        </row>
        <row r="270">
          <cell r="P270">
            <v>0</v>
          </cell>
          <cell r="S270">
            <v>0</v>
          </cell>
          <cell r="X270">
            <v>0</v>
          </cell>
          <cell r="AC270">
            <v>0</v>
          </cell>
          <cell r="AF270">
            <v>0</v>
          </cell>
          <cell r="AG270">
            <v>0</v>
          </cell>
          <cell r="AH270">
            <v>0</v>
          </cell>
          <cell r="AI270">
            <v>0</v>
          </cell>
          <cell r="AK270">
            <v>1990</v>
          </cell>
        </row>
        <row r="271">
          <cell r="AK271">
            <v>9242.6666666666661</v>
          </cell>
        </row>
        <row r="272">
          <cell r="P272">
            <v>0</v>
          </cell>
          <cell r="S272">
            <v>0</v>
          </cell>
          <cell r="X272">
            <v>0</v>
          </cell>
          <cell r="AC272">
            <v>0</v>
          </cell>
          <cell r="AF272">
            <v>0</v>
          </cell>
          <cell r="AG272">
            <v>0</v>
          </cell>
          <cell r="AH272">
            <v>0</v>
          </cell>
          <cell r="AI272">
            <v>0</v>
          </cell>
          <cell r="AK272">
            <v>105</v>
          </cell>
        </row>
        <row r="273">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P278">
            <v>56</v>
          </cell>
          <cell r="S278">
            <v>400.83333333333331</v>
          </cell>
          <cell r="T278">
            <v>659.81780000000003</v>
          </cell>
          <cell r="U278">
            <v>686.40219999999999</v>
          </cell>
          <cell r="X278">
            <v>75</v>
          </cell>
          <cell r="Y278">
            <v>173</v>
          </cell>
          <cell r="Z278">
            <v>240.57554545454542</v>
          </cell>
          <cell r="AC278">
            <v>40</v>
          </cell>
          <cell r="AD278">
            <v>207</v>
          </cell>
          <cell r="AE278">
            <v>302.95090909090908</v>
          </cell>
          <cell r="AF278">
            <v>295</v>
          </cell>
          <cell r="AG278">
            <v>263</v>
          </cell>
          <cell r="AH278">
            <v>32</v>
          </cell>
          <cell r="AI278">
            <v>0</v>
          </cell>
          <cell r="AK278">
            <v>1058.8333333333333</v>
          </cell>
        </row>
        <row r="279">
          <cell r="P279">
            <v>10</v>
          </cell>
          <cell r="Q279">
            <v>0</v>
          </cell>
          <cell r="R279">
            <v>0</v>
          </cell>
          <cell r="S279">
            <v>0</v>
          </cell>
          <cell r="T279">
            <v>13.666666666666666</v>
          </cell>
          <cell r="U279">
            <v>0</v>
          </cell>
          <cell r="V279">
            <v>0</v>
          </cell>
          <cell r="W279">
            <v>0</v>
          </cell>
          <cell r="X279">
            <v>0</v>
          </cell>
          <cell r="Y279">
            <v>262</v>
          </cell>
          <cell r="Z279">
            <v>361</v>
          </cell>
          <cell r="AA279">
            <v>0</v>
          </cell>
          <cell r="AB279">
            <v>0</v>
          </cell>
          <cell r="AC279">
            <v>20</v>
          </cell>
          <cell r="AD279">
            <v>5</v>
          </cell>
          <cell r="AE279">
            <v>8.3333333333333339</v>
          </cell>
          <cell r="AF279">
            <v>32</v>
          </cell>
          <cell r="AG279">
            <v>32</v>
          </cell>
          <cell r="AH279">
            <v>0</v>
          </cell>
          <cell r="AI279">
            <v>0</v>
          </cell>
          <cell r="AK279">
            <v>360</v>
          </cell>
        </row>
        <row r="280">
          <cell r="P280">
            <v>190</v>
          </cell>
          <cell r="Q280">
            <v>0</v>
          </cell>
          <cell r="R280">
            <v>0</v>
          </cell>
          <cell r="S280">
            <v>690</v>
          </cell>
          <cell r="T280">
            <v>0</v>
          </cell>
          <cell r="U280">
            <v>0</v>
          </cell>
          <cell r="V280">
            <v>0</v>
          </cell>
          <cell r="W280">
            <v>0</v>
          </cell>
          <cell r="X280">
            <v>0</v>
          </cell>
          <cell r="Y280">
            <v>0</v>
          </cell>
          <cell r="Z280">
            <v>0</v>
          </cell>
          <cell r="AA280">
            <v>0</v>
          </cell>
          <cell r="AB280">
            <v>9</v>
          </cell>
          <cell r="AC280">
            <v>60</v>
          </cell>
          <cell r="AD280">
            <v>0</v>
          </cell>
          <cell r="AE280">
            <v>0</v>
          </cell>
          <cell r="AF280">
            <v>67.2</v>
          </cell>
          <cell r="AG280">
            <v>67.2</v>
          </cell>
          <cell r="AH280">
            <v>35</v>
          </cell>
          <cell r="AK280">
            <v>1067.2</v>
          </cell>
        </row>
        <row r="281">
          <cell r="P281">
            <v>65</v>
          </cell>
          <cell r="S281">
            <v>48</v>
          </cell>
          <cell r="X281">
            <v>101</v>
          </cell>
          <cell r="AC281">
            <v>43</v>
          </cell>
          <cell r="AF281">
            <v>56</v>
          </cell>
          <cell r="AG281">
            <v>56</v>
          </cell>
          <cell r="AH281">
            <v>0</v>
          </cell>
          <cell r="AK281">
            <v>855</v>
          </cell>
        </row>
        <row r="282">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P283">
            <v>1</v>
          </cell>
          <cell r="S283">
            <v>0</v>
          </cell>
          <cell r="X283">
            <v>18</v>
          </cell>
          <cell r="AC283">
            <v>47</v>
          </cell>
          <cell r="AF283">
            <v>0</v>
          </cell>
          <cell r="AG283">
            <v>0</v>
          </cell>
          <cell r="AH283">
            <v>0</v>
          </cell>
          <cell r="AI283">
            <v>0</v>
          </cell>
          <cell r="AK283">
            <v>66</v>
          </cell>
        </row>
        <row r="284">
          <cell r="P284">
            <v>91</v>
          </cell>
          <cell r="Q284">
            <v>0</v>
          </cell>
          <cell r="R284">
            <v>0</v>
          </cell>
          <cell r="S284">
            <v>3156</v>
          </cell>
          <cell r="T284">
            <v>0</v>
          </cell>
          <cell r="U284">
            <v>0</v>
          </cell>
          <cell r="V284">
            <v>0</v>
          </cell>
          <cell r="W284">
            <v>0</v>
          </cell>
          <cell r="X284">
            <v>0</v>
          </cell>
          <cell r="Y284">
            <v>0</v>
          </cell>
          <cell r="Z284">
            <v>0</v>
          </cell>
          <cell r="AA284">
            <v>0</v>
          </cell>
          <cell r="AB284">
            <v>9</v>
          </cell>
          <cell r="AC284">
            <v>0</v>
          </cell>
          <cell r="AD284">
            <v>0</v>
          </cell>
          <cell r="AE284">
            <v>0</v>
          </cell>
          <cell r="AF284">
            <v>1154</v>
          </cell>
          <cell r="AG284">
            <v>403.9</v>
          </cell>
          <cell r="AH284">
            <v>750.1</v>
          </cell>
          <cell r="AI284">
            <v>0</v>
          </cell>
          <cell r="AJ284">
            <v>0</v>
          </cell>
          <cell r="AK284">
            <v>4404</v>
          </cell>
        </row>
        <row r="285">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363.66666666666663</v>
          </cell>
        </row>
        <row r="286">
          <cell r="P286">
            <v>0</v>
          </cell>
          <cell r="S286">
            <v>250</v>
          </cell>
          <cell r="X286">
            <v>142</v>
          </cell>
          <cell r="AC286">
            <v>0</v>
          </cell>
          <cell r="AF286">
            <v>0</v>
          </cell>
          <cell r="AG286">
            <v>0</v>
          </cell>
          <cell r="AH286">
            <v>0</v>
          </cell>
          <cell r="AI286">
            <v>0</v>
          </cell>
          <cell r="AK286">
            <v>250</v>
          </cell>
        </row>
        <row r="287">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P290">
            <v>94</v>
          </cell>
          <cell r="Q290">
            <v>0</v>
          </cell>
          <cell r="R290">
            <v>0</v>
          </cell>
          <cell r="S290">
            <v>2512</v>
          </cell>
          <cell r="T290">
            <v>-673.48446666666666</v>
          </cell>
          <cell r="U290">
            <v>-686.40219999999999</v>
          </cell>
          <cell r="V290">
            <v>0</v>
          </cell>
          <cell r="W290">
            <v>0</v>
          </cell>
          <cell r="X290">
            <v>219</v>
          </cell>
          <cell r="Y290">
            <v>-435</v>
          </cell>
          <cell r="Z290">
            <v>-601.57554545454536</v>
          </cell>
          <cell r="AA290">
            <v>0</v>
          </cell>
          <cell r="AB290">
            <v>-9</v>
          </cell>
          <cell r="AC290">
            <v>139</v>
          </cell>
          <cell r="AD290">
            <v>-212</v>
          </cell>
          <cell r="AE290">
            <v>-311.28424242424239</v>
          </cell>
          <cell r="AF290">
            <v>0</v>
          </cell>
          <cell r="AG290">
            <v>0</v>
          </cell>
          <cell r="AH290">
            <v>0</v>
          </cell>
          <cell r="AI290">
            <v>118.4</v>
          </cell>
          <cell r="AK290">
            <v>3410</v>
          </cell>
        </row>
        <row r="291">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P293">
            <v>0</v>
          </cell>
          <cell r="S293">
            <v>0</v>
          </cell>
          <cell r="X293">
            <v>0</v>
          </cell>
          <cell r="AC293">
            <v>0</v>
          </cell>
          <cell r="AF293">
            <v>0</v>
          </cell>
          <cell r="AG293">
            <v>0</v>
          </cell>
          <cell r="AH293">
            <v>0</v>
          </cell>
          <cell r="AI293">
            <v>0</v>
          </cell>
          <cell r="AK293">
            <v>0</v>
          </cell>
        </row>
        <row r="294">
          <cell r="P294">
            <v>601</v>
          </cell>
          <cell r="Q294">
            <v>0</v>
          </cell>
          <cell r="R294">
            <v>0</v>
          </cell>
          <cell r="S294">
            <v>657.16666666666674</v>
          </cell>
          <cell r="T294" t="str">
            <v>Собівартість</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P295">
            <v>435</v>
          </cell>
          <cell r="S295">
            <v>12.166666666666686</v>
          </cell>
          <cell r="V295">
            <v>-25</v>
          </cell>
          <cell r="X295">
            <v>165</v>
          </cell>
          <cell r="AC295">
            <v>111</v>
          </cell>
          <cell r="AF295">
            <v>9</v>
          </cell>
          <cell r="AG295">
            <v>5</v>
          </cell>
          <cell r="AH295">
            <v>4</v>
          </cell>
          <cell r="AI295">
            <v>0</v>
          </cell>
          <cell r="AK295">
            <v>846.16666666666674</v>
          </cell>
        </row>
        <row r="296">
          <cell r="P296">
            <v>56</v>
          </cell>
          <cell r="S296">
            <v>363</v>
          </cell>
          <cell r="V296">
            <v>-1.375</v>
          </cell>
          <cell r="X296">
            <v>130</v>
          </cell>
          <cell r="AC296">
            <v>95</v>
          </cell>
          <cell r="AF296">
            <v>205</v>
          </cell>
          <cell r="AG296">
            <v>201</v>
          </cell>
          <cell r="AH296">
            <v>4</v>
          </cell>
          <cell r="AI296">
            <v>0</v>
          </cell>
          <cell r="AK296">
            <v>864.33333333333326</v>
          </cell>
        </row>
        <row r="297">
          <cell r="P297">
            <v>110</v>
          </cell>
          <cell r="Q297">
            <v>0</v>
          </cell>
          <cell r="R297">
            <v>0</v>
          </cell>
          <cell r="S297">
            <v>282</v>
          </cell>
          <cell r="T297">
            <v>0</v>
          </cell>
          <cell r="U297">
            <v>0</v>
          </cell>
          <cell r="V297">
            <v>-8</v>
          </cell>
          <cell r="W297">
            <v>0</v>
          </cell>
          <cell r="X297">
            <v>115</v>
          </cell>
          <cell r="Y297">
            <v>0</v>
          </cell>
          <cell r="Z297">
            <v>0</v>
          </cell>
          <cell r="AA297">
            <v>0</v>
          </cell>
          <cell r="AB297">
            <v>0</v>
          </cell>
          <cell r="AC297">
            <v>84</v>
          </cell>
          <cell r="AD297">
            <v>0</v>
          </cell>
          <cell r="AE297">
            <v>0</v>
          </cell>
          <cell r="AF297">
            <v>225</v>
          </cell>
          <cell r="AG297">
            <v>186.2</v>
          </cell>
          <cell r="AH297">
            <v>38.800000000000011</v>
          </cell>
          <cell r="AI297">
            <v>633.66666666666663</v>
          </cell>
          <cell r="AK297">
            <v>2574</v>
          </cell>
        </row>
        <row r="298">
          <cell r="P298">
            <v>0</v>
          </cell>
          <cell r="S298">
            <v>581</v>
          </cell>
          <cell r="V298">
            <v>-2.1590909090909096</v>
          </cell>
          <cell r="X298">
            <v>296</v>
          </cell>
          <cell r="AC298">
            <v>44</v>
          </cell>
          <cell r="AF298">
            <v>0</v>
          </cell>
          <cell r="AG298">
            <v>0</v>
          </cell>
          <cell r="AH298">
            <v>0</v>
          </cell>
          <cell r="AI298">
            <v>0</v>
          </cell>
          <cell r="AK298">
            <v>0</v>
          </cell>
        </row>
        <row r="299">
          <cell r="P299">
            <v>61</v>
          </cell>
          <cell r="S299">
            <v>7</v>
          </cell>
          <cell r="X299">
            <v>17</v>
          </cell>
          <cell r="AC299">
            <v>27</v>
          </cell>
          <cell r="AF299">
            <v>15</v>
          </cell>
          <cell r="AG299">
            <v>14</v>
          </cell>
          <cell r="AH299">
            <v>1</v>
          </cell>
          <cell r="AI299">
            <v>0</v>
          </cell>
          <cell r="AK299">
            <v>145.66666666666666</v>
          </cell>
        </row>
        <row r="300">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P301">
            <v>0</v>
          </cell>
          <cell r="AF301">
            <v>0</v>
          </cell>
          <cell r="AG301">
            <v>0</v>
          </cell>
          <cell r="AH301">
            <v>191</v>
          </cell>
          <cell r="AK301">
            <v>0</v>
          </cell>
        </row>
        <row r="302">
          <cell r="P302">
            <v>-107</v>
          </cell>
          <cell r="S302">
            <v>-90</v>
          </cell>
          <cell r="X302">
            <v>0</v>
          </cell>
          <cell r="AC302">
            <v>0</v>
          </cell>
          <cell r="AF302">
            <v>1</v>
          </cell>
          <cell r="AG302">
            <v>1</v>
          </cell>
          <cell r="AH302">
            <v>0</v>
          </cell>
          <cell r="AK302">
            <v>-196</v>
          </cell>
        </row>
        <row r="303">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D303">
            <v>-212</v>
          </cell>
          <cell r="AE303">
            <v>-311.28424242424239</v>
          </cell>
          <cell r="AF303">
            <v>536</v>
          </cell>
          <cell r="AG303">
            <v>297.19999999999993</v>
          </cell>
          <cell r="AH303">
            <v>238.80000000000007</v>
          </cell>
          <cell r="AK303">
            <v>109270.51471861471</v>
          </cell>
        </row>
        <row r="304">
          <cell r="T304" t="str">
            <v>ФМЗ ( з відрахуван)</v>
          </cell>
          <cell r="V304">
            <v>25</v>
          </cell>
          <cell r="AH304">
            <v>191</v>
          </cell>
          <cell r="AK304">
            <v>0</v>
          </cell>
        </row>
        <row r="305">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P306">
            <v>0</v>
          </cell>
          <cell r="Q306">
            <v>0</v>
          </cell>
          <cell r="R306">
            <v>0</v>
          </cell>
          <cell r="S306">
            <v>0</v>
          </cell>
          <cell r="T306">
            <v>-673.48446666666666</v>
          </cell>
          <cell r="U306">
            <v>-686.40219999999999</v>
          </cell>
          <cell r="V306">
            <v>0</v>
          </cell>
          <cell r="W306">
            <v>0</v>
          </cell>
          <cell r="X306">
            <v>0</v>
          </cell>
          <cell r="Y306">
            <v>-435</v>
          </cell>
          <cell r="Z306">
            <v>-601.57554545454536</v>
          </cell>
          <cell r="AA306">
            <v>0</v>
          </cell>
          <cell r="AB306">
            <v>-9</v>
          </cell>
          <cell r="AC306">
            <v>0</v>
          </cell>
          <cell r="AF306">
            <v>0</v>
          </cell>
          <cell r="AG306">
            <v>0</v>
          </cell>
          <cell r="AH306">
            <v>0</v>
          </cell>
          <cell r="AI306">
            <v>0</v>
          </cell>
          <cell r="AK306">
            <v>0</v>
          </cell>
        </row>
        <row r="307">
          <cell r="AK307">
            <v>0</v>
          </cell>
        </row>
        <row r="308">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P309">
            <v>0</v>
          </cell>
          <cell r="S309">
            <v>0</v>
          </cell>
          <cell r="X309">
            <v>0</v>
          </cell>
          <cell r="AC309">
            <v>0</v>
          </cell>
          <cell r="AF309">
            <v>0</v>
          </cell>
          <cell r="AG309">
            <v>0</v>
          </cell>
          <cell r="AH309">
            <v>0</v>
          </cell>
          <cell r="AK309">
            <v>0</v>
          </cell>
        </row>
        <row r="310">
          <cell r="P310">
            <v>0</v>
          </cell>
          <cell r="AK310">
            <v>0</v>
          </cell>
        </row>
        <row r="311">
          <cell r="P311">
            <v>2339.5333333333333</v>
          </cell>
          <cell r="Q311">
            <v>0</v>
          </cell>
          <cell r="R311">
            <v>0</v>
          </cell>
          <cell r="S311">
            <v>0</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0</v>
          </cell>
        </row>
        <row r="312">
          <cell r="AK312">
            <v>8992</v>
          </cell>
        </row>
        <row r="313">
          <cell r="P313">
            <v>0</v>
          </cell>
          <cell r="S313">
            <v>0</v>
          </cell>
          <cell r="AK313">
            <v>0</v>
          </cell>
        </row>
        <row r="314">
          <cell r="S314">
            <v>0</v>
          </cell>
          <cell r="AK314">
            <v>0</v>
          </cell>
        </row>
        <row r="315">
          <cell r="AK315">
            <v>0</v>
          </cell>
        </row>
        <row r="316">
          <cell r="S316">
            <v>0</v>
          </cell>
        </row>
        <row r="317">
          <cell r="AK317">
            <v>0</v>
          </cell>
        </row>
        <row r="318">
          <cell r="S318">
            <v>0</v>
          </cell>
          <cell r="AK318">
            <v>0</v>
          </cell>
        </row>
        <row r="319">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0">
          <cell r="AK320">
            <v>0</v>
          </cell>
        </row>
        <row r="321">
          <cell r="S321">
            <v>0</v>
          </cell>
        </row>
        <row r="322">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28">
          <cell r="AJ328">
            <v>2455</v>
          </cell>
          <cell r="AK328">
            <v>5764</v>
          </cell>
          <cell r="AM328">
            <v>4603</v>
          </cell>
        </row>
        <row r="329">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J331">
            <v>2455</v>
          </cell>
          <cell r="AK331">
            <v>498</v>
          </cell>
          <cell r="AM331">
            <v>498</v>
          </cell>
        </row>
        <row r="332">
          <cell r="P332">
            <v>623</v>
          </cell>
          <cell r="S332">
            <v>555</v>
          </cell>
          <cell r="X332">
            <v>227</v>
          </cell>
          <cell r="AC332">
            <v>188</v>
          </cell>
          <cell r="AF332">
            <v>487</v>
          </cell>
          <cell r="AG332">
            <v>463</v>
          </cell>
          <cell r="AH332">
            <v>24</v>
          </cell>
          <cell r="AJ332">
            <v>36</v>
          </cell>
          <cell r="AK332">
            <v>145.66666666666666</v>
          </cell>
          <cell r="AM332">
            <v>130.66666666666666</v>
          </cell>
        </row>
        <row r="333">
          <cell r="AJ333">
            <v>36</v>
          </cell>
          <cell r="AK333">
            <v>4104.2571428571437</v>
          </cell>
          <cell r="AM333">
            <v>4104.2571428571437</v>
          </cell>
        </row>
        <row r="334">
          <cell r="AK334">
            <v>3500</v>
          </cell>
          <cell r="AM334">
            <v>3500</v>
          </cell>
        </row>
        <row r="335">
          <cell r="AJ335">
            <v>36</v>
          </cell>
          <cell r="AK335">
            <v>0</v>
          </cell>
          <cell r="AM335">
            <v>-197</v>
          </cell>
        </row>
        <row r="336">
          <cell r="AK336">
            <v>1990</v>
          </cell>
          <cell r="AM336">
            <v>1990</v>
          </cell>
        </row>
        <row r="337">
          <cell r="AK337">
            <v>9242.6666666666661</v>
          </cell>
          <cell r="AM337">
            <v>3500</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cell r="AM347">
            <v>3979</v>
          </cell>
        </row>
        <row r="348">
          <cell r="AK348">
            <v>855</v>
          </cell>
          <cell r="AM348">
            <v>1352</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cell r="AM352">
            <v>0</v>
          </cell>
        </row>
        <row r="353">
          <cell r="AK353">
            <v>0</v>
          </cell>
          <cell r="AM353">
            <v>142</v>
          </cell>
        </row>
        <row r="354">
          <cell r="P354">
            <v>0</v>
          </cell>
          <cell r="S354">
            <v>0</v>
          </cell>
          <cell r="X354">
            <v>0</v>
          </cell>
          <cell r="AC354">
            <v>0</v>
          </cell>
          <cell r="AF354">
            <v>0</v>
          </cell>
          <cell r="AG354">
            <v>0</v>
          </cell>
          <cell r="AH354">
            <v>0</v>
          </cell>
          <cell r="AI354">
            <v>0</v>
          </cell>
          <cell r="AK354">
            <v>363.66666666666663</v>
          </cell>
          <cell r="AM354">
            <v>363.66666666666663</v>
          </cell>
        </row>
        <row r="355">
          <cell r="P355">
            <v>225</v>
          </cell>
          <cell r="S355">
            <v>296</v>
          </cell>
          <cell r="X355">
            <v>56</v>
          </cell>
          <cell r="AC355">
            <v>-536.90909090909088</v>
          </cell>
          <cell r="AF355">
            <v>485.09090909090912</v>
          </cell>
          <cell r="AG355">
            <v>-127.90909090909091</v>
          </cell>
          <cell r="AH355">
            <v>613</v>
          </cell>
          <cell r="AK355">
            <v>105</v>
          </cell>
          <cell r="AM355">
            <v>105</v>
          </cell>
        </row>
        <row r="356">
          <cell r="AK356">
            <v>0</v>
          </cell>
          <cell r="AM356">
            <v>0</v>
          </cell>
        </row>
        <row r="357">
          <cell r="P357">
            <v>0</v>
          </cell>
          <cell r="S357">
            <v>0</v>
          </cell>
          <cell r="X357">
            <v>0</v>
          </cell>
          <cell r="AC357">
            <v>0</v>
          </cell>
          <cell r="AF357">
            <v>0</v>
          </cell>
          <cell r="AG357">
            <v>0</v>
          </cell>
          <cell r="AH357">
            <v>0</v>
          </cell>
          <cell r="AK357">
            <v>0</v>
          </cell>
          <cell r="AM357">
            <v>0</v>
          </cell>
        </row>
        <row r="358">
          <cell r="AJ358">
            <v>-2491</v>
          </cell>
          <cell r="AK358">
            <v>4284.5</v>
          </cell>
          <cell r="AM358" t="e">
            <v>#REF!</v>
          </cell>
        </row>
        <row r="359">
          <cell r="AK359">
            <v>846.16666666666674</v>
          </cell>
          <cell r="AM359">
            <v>0</v>
          </cell>
        </row>
        <row r="360">
          <cell r="AK360">
            <v>864.33333333333326</v>
          </cell>
          <cell r="AM360">
            <v>0</v>
          </cell>
        </row>
        <row r="361">
          <cell r="AJ361">
            <v>-2491</v>
          </cell>
          <cell r="AK361">
            <v>2574</v>
          </cell>
          <cell r="AM361" t="e">
            <v>#REF!</v>
          </cell>
        </row>
        <row r="362">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63">
          <cell r="AK363">
            <v>1769</v>
          </cell>
        </row>
        <row r="364">
          <cell r="AK364">
            <v>4603.3</v>
          </cell>
        </row>
        <row r="365">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83">
          <cell r="P383" t="str">
            <v>лютий</v>
          </cell>
          <cell r="X383" t="str">
            <v>лютий</v>
          </cell>
          <cell r="AC383" t="str">
            <v>лютий</v>
          </cell>
        </row>
        <row r="384">
          <cell r="P384" t="str">
            <v>ККМ</v>
          </cell>
          <cell r="X384" t="str">
            <v>ТЕЦ5</v>
          </cell>
          <cell r="AC384" t="str">
            <v>ТЕЦ6</v>
          </cell>
          <cell r="AK384" t="str">
            <v>АК "КЕ"</v>
          </cell>
          <cell r="AL384" t="str">
            <v>Е/Е</v>
          </cell>
        </row>
        <row r="385">
          <cell r="P385" t="str">
            <v>ПЛАН</v>
          </cell>
          <cell r="X385" t="str">
            <v>ПЛАН</v>
          </cell>
          <cell r="AC385" t="str">
            <v>ПЛАН</v>
          </cell>
          <cell r="AK385" t="str">
            <v>ПЛАН</v>
          </cell>
          <cell r="AL385" t="str">
            <v>ПЛАН</v>
          </cell>
        </row>
        <row r="386">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P387">
            <v>0</v>
          </cell>
          <cell r="X387">
            <v>0</v>
          </cell>
          <cell r="Y387">
            <v>0</v>
          </cell>
          <cell r="AC387">
            <v>3.6666666666666665</v>
          </cell>
          <cell r="AD387">
            <v>1</v>
          </cell>
          <cell r="AK387">
            <v>46</v>
          </cell>
          <cell r="AL387">
            <v>10</v>
          </cell>
        </row>
        <row r="388">
          <cell r="P388">
            <v>0.66666666666666663</v>
          </cell>
          <cell r="X388">
            <v>146.66666666666666</v>
          </cell>
          <cell r="Y388">
            <v>45</v>
          </cell>
          <cell r="AC388">
            <v>280.66666666666669</v>
          </cell>
          <cell r="AD388">
            <v>92</v>
          </cell>
          <cell r="AK388">
            <v>428</v>
          </cell>
          <cell r="AL388">
            <v>137.66666666666666</v>
          </cell>
        </row>
        <row r="389">
          <cell r="P389">
            <v>2</v>
          </cell>
          <cell r="S389">
            <v>14.333333333333332</v>
          </cell>
          <cell r="X389">
            <v>0</v>
          </cell>
          <cell r="Y389">
            <v>0</v>
          </cell>
          <cell r="Z389">
            <v>77</v>
          </cell>
          <cell r="AC389">
            <v>25</v>
          </cell>
          <cell r="AD389">
            <v>8</v>
          </cell>
          <cell r="AE389">
            <v>131</v>
          </cell>
          <cell r="AK389">
            <v>33.666666666666671</v>
          </cell>
          <cell r="AL389">
            <v>13</v>
          </cell>
          <cell r="AM389">
            <v>285.33333333333331</v>
          </cell>
        </row>
        <row r="390">
          <cell r="P390">
            <v>0</v>
          </cell>
          <cell r="X390">
            <v>25.333333333333332</v>
          </cell>
          <cell r="Y390">
            <v>8</v>
          </cell>
          <cell r="AC390">
            <v>0.66666666666666663</v>
          </cell>
          <cell r="AD390">
            <v>0</v>
          </cell>
          <cell r="AK390">
            <v>26</v>
          </cell>
          <cell r="AL390">
            <v>8</v>
          </cell>
        </row>
        <row r="391">
          <cell r="P391">
            <v>0</v>
          </cell>
          <cell r="X391">
            <v>0</v>
          </cell>
          <cell r="Y391">
            <v>0</v>
          </cell>
          <cell r="AC391">
            <v>0</v>
          </cell>
          <cell r="AD391">
            <v>0</v>
          </cell>
          <cell r="AK391">
            <v>120.63333333333333</v>
          </cell>
          <cell r="AL391">
            <v>28</v>
          </cell>
        </row>
        <row r="392">
          <cell r="P392">
            <v>0</v>
          </cell>
          <cell r="X392">
            <v>0</v>
          </cell>
          <cell r="Y392">
            <v>0</v>
          </cell>
          <cell r="AC392">
            <v>0</v>
          </cell>
          <cell r="AD392">
            <v>0</v>
          </cell>
          <cell r="AK392">
            <v>8.6666666666666661</v>
          </cell>
          <cell r="AL392">
            <v>0</v>
          </cell>
        </row>
        <row r="393">
          <cell r="P393">
            <v>5.333333333333333</v>
          </cell>
          <cell r="X393">
            <v>0</v>
          </cell>
          <cell r="Y393">
            <v>0</v>
          </cell>
          <cell r="AC393">
            <v>0</v>
          </cell>
          <cell r="AD393">
            <v>0</v>
          </cell>
          <cell r="AK393">
            <v>22</v>
          </cell>
          <cell r="AL393">
            <v>15.333333333333332</v>
          </cell>
        </row>
        <row r="394">
          <cell r="P394">
            <v>0</v>
          </cell>
          <cell r="X394">
            <v>0</v>
          </cell>
          <cell r="Y394">
            <v>0</v>
          </cell>
          <cell r="AC394">
            <v>0</v>
          </cell>
          <cell r="AD394">
            <v>0</v>
          </cell>
          <cell r="AK394">
            <v>5.333333333333333</v>
          </cell>
          <cell r="AL394">
            <v>1</v>
          </cell>
        </row>
        <row r="395">
          <cell r="P395">
            <v>4.333333333333333</v>
          </cell>
          <cell r="X395">
            <v>0</v>
          </cell>
          <cell r="Y395">
            <v>0</v>
          </cell>
          <cell r="AC395">
            <v>0</v>
          </cell>
          <cell r="AD395">
            <v>0</v>
          </cell>
          <cell r="AK395">
            <v>4.6666666666666661</v>
          </cell>
          <cell r="AL395">
            <v>4.333333333333333</v>
          </cell>
        </row>
        <row r="396">
          <cell r="P396">
            <v>2</v>
          </cell>
          <cell r="X396">
            <v>10</v>
          </cell>
          <cell r="Y396">
            <v>3</v>
          </cell>
          <cell r="AC396">
            <v>13.666666666666666</v>
          </cell>
          <cell r="AD396">
            <v>4</v>
          </cell>
          <cell r="AK396">
            <v>26</v>
          </cell>
          <cell r="AL396">
            <v>9</v>
          </cell>
        </row>
        <row r="397">
          <cell r="P397">
            <v>0</v>
          </cell>
          <cell r="X397">
            <v>0</v>
          </cell>
          <cell r="Y397">
            <v>0</v>
          </cell>
          <cell r="AC397">
            <v>0</v>
          </cell>
          <cell r="AD397">
            <v>0</v>
          </cell>
          <cell r="AK397">
            <v>0</v>
          </cell>
          <cell r="AL397">
            <v>2</v>
          </cell>
        </row>
        <row r="398">
          <cell r="P398">
            <v>20.5</v>
          </cell>
          <cell r="X398">
            <v>522.33333333333337</v>
          </cell>
          <cell r="Y398">
            <v>162</v>
          </cell>
          <cell r="AC398">
            <v>43</v>
          </cell>
          <cell r="AD398">
            <v>14</v>
          </cell>
          <cell r="AK398">
            <v>587.33333333333337</v>
          </cell>
          <cell r="AL398">
            <v>196.5</v>
          </cell>
          <cell r="AM398">
            <v>196.83333333333334</v>
          </cell>
        </row>
        <row r="399">
          <cell r="P399">
            <v>0</v>
          </cell>
          <cell r="X399">
            <v>0</v>
          </cell>
          <cell r="Y399">
            <v>0</v>
          </cell>
          <cell r="AC399">
            <v>0</v>
          </cell>
          <cell r="AD399">
            <v>0</v>
          </cell>
          <cell r="AK399">
            <v>0</v>
          </cell>
          <cell r="AL399">
            <v>0</v>
          </cell>
        </row>
        <row r="400">
          <cell r="P400">
            <v>0</v>
          </cell>
          <cell r="X400">
            <v>480.66666666666669</v>
          </cell>
          <cell r="Y400">
            <v>149</v>
          </cell>
          <cell r="AC400">
            <v>11</v>
          </cell>
          <cell r="AD400">
            <v>4</v>
          </cell>
          <cell r="AK400">
            <v>491.66666666666669</v>
          </cell>
          <cell r="AL400">
            <v>153</v>
          </cell>
        </row>
        <row r="401">
          <cell r="P401">
            <v>0</v>
          </cell>
          <cell r="X401">
            <v>0</v>
          </cell>
          <cell r="Y401">
            <v>0</v>
          </cell>
          <cell r="AC401">
            <v>0</v>
          </cell>
          <cell r="AD401">
            <v>0</v>
          </cell>
          <cell r="AK401">
            <v>0</v>
          </cell>
          <cell r="AL401">
            <v>0</v>
          </cell>
          <cell r="AM401">
            <v>257.83333333333331</v>
          </cell>
        </row>
        <row r="402">
          <cell r="P402">
            <v>15.833333333333334</v>
          </cell>
          <cell r="X402">
            <v>41.666666666666664</v>
          </cell>
          <cell r="Y402">
            <v>13</v>
          </cell>
          <cell r="AC402">
            <v>32</v>
          </cell>
          <cell r="AD402">
            <v>10</v>
          </cell>
          <cell r="AK402">
            <v>91</v>
          </cell>
          <cell r="AL402">
            <v>43.833333333333336</v>
          </cell>
        </row>
        <row r="403">
          <cell r="P403">
            <v>4.666666666666667</v>
          </cell>
          <cell r="X403">
            <v>0</v>
          </cell>
          <cell r="Y403">
            <v>0</v>
          </cell>
          <cell r="AC403">
            <v>0</v>
          </cell>
          <cell r="AD403">
            <v>0</v>
          </cell>
          <cell r="AK403">
            <v>4.666666666666667</v>
          </cell>
          <cell r="AL403">
            <v>0</v>
          </cell>
        </row>
        <row r="404">
          <cell r="P404">
            <v>0</v>
          </cell>
          <cell r="X404">
            <v>0</v>
          </cell>
          <cell r="Y404">
            <v>0</v>
          </cell>
          <cell r="AC404">
            <v>0</v>
          </cell>
          <cell r="AD404">
            <v>0</v>
          </cell>
          <cell r="AK404">
            <v>0</v>
          </cell>
          <cell r="AL404">
            <v>0</v>
          </cell>
        </row>
        <row r="405">
          <cell r="P405">
            <v>39</v>
          </cell>
          <cell r="X405">
            <v>0</v>
          </cell>
          <cell r="Y405">
            <v>0</v>
          </cell>
          <cell r="AC405">
            <v>0</v>
          </cell>
          <cell r="AD405">
            <v>0</v>
          </cell>
          <cell r="AK405">
            <v>49</v>
          </cell>
          <cell r="AL405">
            <v>41</v>
          </cell>
          <cell r="AM405">
            <v>42</v>
          </cell>
        </row>
        <row r="406">
          <cell r="P406">
            <v>3.3333333333333335</v>
          </cell>
          <cell r="X406">
            <v>0</v>
          </cell>
          <cell r="Y406">
            <v>0</v>
          </cell>
          <cell r="AC406">
            <v>0</v>
          </cell>
          <cell r="AD406">
            <v>0</v>
          </cell>
          <cell r="AK406">
            <v>6</v>
          </cell>
          <cell r="AL406">
            <v>4.3333333333333339</v>
          </cell>
        </row>
        <row r="407">
          <cell r="P407">
            <v>35.666666666666664</v>
          </cell>
          <cell r="X407">
            <v>0</v>
          </cell>
          <cell r="Y407">
            <v>0</v>
          </cell>
          <cell r="AC407">
            <v>0</v>
          </cell>
          <cell r="AD407">
            <v>0</v>
          </cell>
          <cell r="AK407">
            <v>43</v>
          </cell>
          <cell r="AL407">
            <v>37.666666666666664</v>
          </cell>
        </row>
        <row r="408">
          <cell r="P408">
            <v>0</v>
          </cell>
          <cell r="X408">
            <v>0</v>
          </cell>
          <cell r="Y408">
            <v>0</v>
          </cell>
          <cell r="AC408">
            <v>0</v>
          </cell>
          <cell r="AD408">
            <v>0</v>
          </cell>
          <cell r="AK408">
            <v>0</v>
          </cell>
          <cell r="AL408">
            <v>42</v>
          </cell>
          <cell r="AM408">
            <v>42</v>
          </cell>
        </row>
        <row r="409">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P410">
            <v>0</v>
          </cell>
          <cell r="X410">
            <v>0</v>
          </cell>
          <cell r="Y410">
            <v>0</v>
          </cell>
          <cell r="AC410">
            <v>0</v>
          </cell>
          <cell r="AD410">
            <v>0</v>
          </cell>
          <cell r="AK410">
            <v>1350</v>
          </cell>
          <cell r="AL410">
            <v>0</v>
          </cell>
        </row>
        <row r="411">
          <cell r="P411">
            <v>0</v>
          </cell>
          <cell r="X411">
            <v>0</v>
          </cell>
          <cell r="Y411">
            <v>0</v>
          </cell>
          <cell r="AC411">
            <v>0</v>
          </cell>
          <cell r="AD411">
            <v>0</v>
          </cell>
          <cell r="AK411">
            <v>95</v>
          </cell>
          <cell r="AL411">
            <v>95</v>
          </cell>
        </row>
        <row r="412">
          <cell r="P412">
            <v>0</v>
          </cell>
          <cell r="S412">
            <v>50.166666666666671</v>
          </cell>
          <cell r="X412">
            <v>0</v>
          </cell>
          <cell r="Y412">
            <v>0</v>
          </cell>
          <cell r="AC412">
            <v>0</v>
          </cell>
          <cell r="AD412">
            <v>0</v>
          </cell>
          <cell r="AK412">
            <v>0</v>
          </cell>
          <cell r="AL412">
            <v>0</v>
          </cell>
          <cell r="AM412">
            <v>395.16666666666663</v>
          </cell>
        </row>
        <row r="413">
          <cell r="P413">
            <v>12.333333333333334</v>
          </cell>
          <cell r="X413">
            <v>0</v>
          </cell>
          <cell r="Y413">
            <v>0</v>
          </cell>
          <cell r="AC413">
            <v>0</v>
          </cell>
          <cell r="AD413">
            <v>0</v>
          </cell>
          <cell r="AK413">
            <v>12.333333333333334</v>
          </cell>
          <cell r="AL413">
            <v>12.333333333333334</v>
          </cell>
        </row>
        <row r="414">
          <cell r="P414">
            <v>0</v>
          </cell>
          <cell r="X414">
            <v>0</v>
          </cell>
          <cell r="Y414">
            <v>0</v>
          </cell>
          <cell r="AC414">
            <v>0</v>
          </cell>
          <cell r="AD414">
            <v>0</v>
          </cell>
          <cell r="AK414">
            <v>0</v>
          </cell>
          <cell r="AL414">
            <v>0</v>
          </cell>
        </row>
        <row r="415">
          <cell r="P415">
            <v>5</v>
          </cell>
          <cell r="X415">
            <v>3</v>
          </cell>
          <cell r="Y415">
            <v>1</v>
          </cell>
          <cell r="AC415">
            <v>3</v>
          </cell>
          <cell r="AD415">
            <v>1</v>
          </cell>
          <cell r="AK415">
            <v>57.666666666666664</v>
          </cell>
          <cell r="AL415">
            <v>47</v>
          </cell>
        </row>
        <row r="416">
          <cell r="P416">
            <v>0</v>
          </cell>
          <cell r="X416">
            <v>0</v>
          </cell>
          <cell r="Y416">
            <v>0</v>
          </cell>
          <cell r="AC416">
            <v>0</v>
          </cell>
          <cell r="AD416">
            <v>0</v>
          </cell>
          <cell r="AK416">
            <v>4</v>
          </cell>
          <cell r="AL416">
            <v>0</v>
          </cell>
        </row>
        <row r="417">
          <cell r="P417">
            <v>0</v>
          </cell>
          <cell r="X417">
            <v>0</v>
          </cell>
          <cell r="Y417">
            <v>0</v>
          </cell>
          <cell r="AC417">
            <v>0</v>
          </cell>
          <cell r="AD417">
            <v>0</v>
          </cell>
          <cell r="AK417">
            <v>0</v>
          </cell>
          <cell r="AL417">
            <v>0</v>
          </cell>
        </row>
        <row r="418">
          <cell r="P418">
            <v>18.5</v>
          </cell>
          <cell r="X418">
            <v>4.5</v>
          </cell>
          <cell r="Y418">
            <v>1</v>
          </cell>
          <cell r="AC418">
            <v>1.3333333333333333</v>
          </cell>
          <cell r="AD418">
            <v>0</v>
          </cell>
          <cell r="AK418">
            <v>28.5</v>
          </cell>
          <cell r="AL418">
            <v>23.5</v>
          </cell>
        </row>
        <row r="419">
          <cell r="P419">
            <v>1.3333333333333333</v>
          </cell>
          <cell r="X419">
            <v>0</v>
          </cell>
          <cell r="Y419">
            <v>0</v>
          </cell>
          <cell r="AC419">
            <v>1.6666666666666667</v>
          </cell>
          <cell r="AD419">
            <v>1</v>
          </cell>
          <cell r="AK419">
            <v>69</v>
          </cell>
          <cell r="AL419">
            <v>52.333333333333336</v>
          </cell>
        </row>
        <row r="420">
          <cell r="P420">
            <v>0</v>
          </cell>
          <cell r="X420">
            <v>0</v>
          </cell>
          <cell r="Y420">
            <v>0</v>
          </cell>
          <cell r="AC420">
            <v>0</v>
          </cell>
          <cell r="AD420">
            <v>0</v>
          </cell>
          <cell r="AK420">
            <v>177</v>
          </cell>
          <cell r="AL420">
            <v>38</v>
          </cell>
        </row>
        <row r="421">
          <cell r="P421">
            <v>0</v>
          </cell>
          <cell r="X421">
            <v>10</v>
          </cell>
          <cell r="Y421">
            <v>3</v>
          </cell>
          <cell r="AC421">
            <v>7.666666666666667</v>
          </cell>
          <cell r="AD421">
            <v>3</v>
          </cell>
          <cell r="AK421">
            <v>17.666666666666668</v>
          </cell>
          <cell r="AL421">
            <v>6</v>
          </cell>
        </row>
        <row r="422">
          <cell r="P422">
            <v>2</v>
          </cell>
          <cell r="X422">
            <v>1.3333333333333333</v>
          </cell>
          <cell r="Y422">
            <v>0</v>
          </cell>
          <cell r="AC422">
            <v>1</v>
          </cell>
          <cell r="AD422">
            <v>0</v>
          </cell>
          <cell r="AK422">
            <v>6</v>
          </cell>
          <cell r="AL422">
            <v>2</v>
          </cell>
        </row>
        <row r="423">
          <cell r="P423">
            <v>0.33333333333333331</v>
          </cell>
          <cell r="X423">
            <v>1</v>
          </cell>
          <cell r="Y423">
            <v>0</v>
          </cell>
          <cell r="AC423">
            <v>0.66666666666666663</v>
          </cell>
          <cell r="AD423">
            <v>0</v>
          </cell>
          <cell r="AK423">
            <v>9.3333333333333339</v>
          </cell>
          <cell r="AL423">
            <v>3.3333333333333335</v>
          </cell>
        </row>
        <row r="424">
          <cell r="P424">
            <v>2.3333333333333335</v>
          </cell>
          <cell r="X424">
            <v>6</v>
          </cell>
          <cell r="Y424">
            <v>2</v>
          </cell>
          <cell r="AC424">
            <v>5</v>
          </cell>
          <cell r="AD424">
            <v>2</v>
          </cell>
          <cell r="AK424">
            <v>13.333333333333334</v>
          </cell>
          <cell r="AL424">
            <v>6.3333333333333339</v>
          </cell>
        </row>
        <row r="425">
          <cell r="P425">
            <v>0</v>
          </cell>
          <cell r="X425">
            <v>0</v>
          </cell>
          <cell r="Y425">
            <v>0</v>
          </cell>
          <cell r="AC425">
            <v>0</v>
          </cell>
          <cell r="AD425">
            <v>0</v>
          </cell>
          <cell r="AK425">
            <v>0</v>
          </cell>
          <cell r="AL425">
            <v>0</v>
          </cell>
        </row>
        <row r="426">
          <cell r="P426">
            <v>0</v>
          </cell>
          <cell r="X426">
            <v>0</v>
          </cell>
          <cell r="Y426">
            <v>0</v>
          </cell>
          <cell r="AC426">
            <v>0</v>
          </cell>
          <cell r="AD426">
            <v>0</v>
          </cell>
          <cell r="AK426">
            <v>0</v>
          </cell>
          <cell r="AL426">
            <v>0</v>
          </cell>
        </row>
        <row r="427">
          <cell r="P427">
            <v>1</v>
          </cell>
          <cell r="X427">
            <v>0</v>
          </cell>
          <cell r="Y427">
            <v>0</v>
          </cell>
          <cell r="AC427">
            <v>0</v>
          </cell>
          <cell r="AD427">
            <v>0</v>
          </cell>
          <cell r="AK427">
            <v>12</v>
          </cell>
          <cell r="AL427">
            <v>4</v>
          </cell>
        </row>
        <row r="428">
          <cell r="P428">
            <v>0</v>
          </cell>
          <cell r="X428">
            <v>0</v>
          </cell>
          <cell r="Y428">
            <v>0</v>
          </cell>
          <cell r="AC428">
            <v>0</v>
          </cell>
          <cell r="AD428">
            <v>0</v>
          </cell>
          <cell r="AK428">
            <v>0</v>
          </cell>
          <cell r="AL428">
            <v>0</v>
          </cell>
        </row>
        <row r="429">
          <cell r="P429">
            <v>0.66666666666666663</v>
          </cell>
          <cell r="X429">
            <v>0.66666666666666663</v>
          </cell>
          <cell r="Y429">
            <v>0</v>
          </cell>
          <cell r="AC429">
            <v>0.66666666666666663</v>
          </cell>
          <cell r="AD429">
            <v>0</v>
          </cell>
          <cell r="AK429">
            <v>4.333333333333333</v>
          </cell>
          <cell r="AL429">
            <v>0.66666666666666663</v>
          </cell>
        </row>
        <row r="430">
          <cell r="P430">
            <v>0.66666666666666663</v>
          </cell>
          <cell r="X430">
            <v>0.66666666666666663</v>
          </cell>
          <cell r="Y430">
            <v>0</v>
          </cell>
          <cell r="AC430">
            <v>0.66666666666666663</v>
          </cell>
          <cell r="AD430">
            <v>0</v>
          </cell>
          <cell r="AK430">
            <v>3.6666666666666665</v>
          </cell>
          <cell r="AL430">
            <v>0.66666666666666663</v>
          </cell>
        </row>
        <row r="431">
          <cell r="P431">
            <v>4.666666666666667</v>
          </cell>
          <cell r="X431">
            <v>3</v>
          </cell>
          <cell r="Y431">
            <v>1</v>
          </cell>
          <cell r="AC431">
            <v>2</v>
          </cell>
          <cell r="AD431">
            <v>1</v>
          </cell>
          <cell r="AK431">
            <v>33</v>
          </cell>
          <cell r="AL431">
            <v>17.666666666666668</v>
          </cell>
        </row>
        <row r="432">
          <cell r="P432">
            <v>0</v>
          </cell>
          <cell r="X432">
            <v>0</v>
          </cell>
          <cell r="Y432">
            <v>0</v>
          </cell>
          <cell r="AC432">
            <v>0</v>
          </cell>
          <cell r="AD432">
            <v>0</v>
          </cell>
          <cell r="AK432">
            <v>0</v>
          </cell>
          <cell r="AL432">
            <v>0</v>
          </cell>
        </row>
        <row r="433">
          <cell r="P433">
            <v>0</v>
          </cell>
          <cell r="X433">
            <v>0</v>
          </cell>
          <cell r="Y433">
            <v>0</v>
          </cell>
          <cell r="AC433">
            <v>0</v>
          </cell>
          <cell r="AD433">
            <v>0</v>
          </cell>
          <cell r="AK433">
            <v>0</v>
          </cell>
          <cell r="AL433">
            <v>53</v>
          </cell>
        </row>
        <row r="434">
          <cell r="P434">
            <v>0</v>
          </cell>
          <cell r="X434">
            <v>0</v>
          </cell>
          <cell r="Y434">
            <v>0</v>
          </cell>
          <cell r="AC434">
            <v>0</v>
          </cell>
          <cell r="AD434">
            <v>0</v>
          </cell>
          <cell r="AK434">
            <v>1</v>
          </cell>
          <cell r="AL434">
            <v>1</v>
          </cell>
        </row>
        <row r="435">
          <cell r="P435">
            <v>0</v>
          </cell>
          <cell r="X435">
            <v>0</v>
          </cell>
          <cell r="Y435">
            <v>0</v>
          </cell>
          <cell r="AC435">
            <v>0</v>
          </cell>
          <cell r="AD435">
            <v>0</v>
          </cell>
          <cell r="AK435">
            <v>0</v>
          </cell>
          <cell r="AL435">
            <v>0</v>
          </cell>
        </row>
        <row r="436">
          <cell r="P436">
            <v>0</v>
          </cell>
          <cell r="X436">
            <v>0</v>
          </cell>
          <cell r="Y436">
            <v>0</v>
          </cell>
          <cell r="AC436">
            <v>0</v>
          </cell>
          <cell r="AD436">
            <v>0</v>
          </cell>
          <cell r="AK436">
            <v>0</v>
          </cell>
          <cell r="AL436">
            <v>0</v>
          </cell>
        </row>
        <row r="437">
          <cell r="P437">
            <v>1</v>
          </cell>
          <cell r="X437">
            <v>4</v>
          </cell>
          <cell r="Y437">
            <v>1</v>
          </cell>
          <cell r="AC437">
            <v>2</v>
          </cell>
          <cell r="AD437">
            <v>1</v>
          </cell>
          <cell r="AK437">
            <v>15.666666666666666</v>
          </cell>
          <cell r="AL437">
            <v>7</v>
          </cell>
        </row>
        <row r="438">
          <cell r="P438">
            <v>0</v>
          </cell>
          <cell r="X438">
            <v>0</v>
          </cell>
          <cell r="Y438">
            <v>0</v>
          </cell>
          <cell r="AC438">
            <v>0</v>
          </cell>
          <cell r="AD438">
            <v>0</v>
          </cell>
          <cell r="AK438">
            <v>0</v>
          </cell>
          <cell r="AL438">
            <v>0</v>
          </cell>
        </row>
        <row r="439">
          <cell r="P439">
            <v>0</v>
          </cell>
          <cell r="X439">
            <v>3.3333333333333335</v>
          </cell>
          <cell r="Y439">
            <v>1</v>
          </cell>
          <cell r="AC439">
            <v>0</v>
          </cell>
          <cell r="AD439">
            <v>0</v>
          </cell>
          <cell r="AK439">
            <v>3.3333333333333335</v>
          </cell>
          <cell r="AL439">
            <v>1</v>
          </cell>
        </row>
        <row r="440">
          <cell r="P440">
            <v>0.33333333333333331</v>
          </cell>
          <cell r="X440">
            <v>0.33333333333333331</v>
          </cell>
          <cell r="Y440">
            <v>0</v>
          </cell>
          <cell r="AC440">
            <v>0.33333333333333331</v>
          </cell>
          <cell r="AD440">
            <v>0</v>
          </cell>
          <cell r="AK440">
            <v>1.9999999999999998</v>
          </cell>
          <cell r="AL440">
            <v>0.33333333333333331</v>
          </cell>
        </row>
        <row r="441">
          <cell r="P441">
            <v>0</v>
          </cell>
          <cell r="X441">
            <v>0</v>
          </cell>
          <cell r="Y441">
            <v>0</v>
          </cell>
          <cell r="AC441">
            <v>0</v>
          </cell>
          <cell r="AD441">
            <v>0</v>
          </cell>
          <cell r="AK441">
            <v>0</v>
          </cell>
          <cell r="AL441">
            <v>0</v>
          </cell>
        </row>
        <row r="442">
          <cell r="P442">
            <v>0</v>
          </cell>
          <cell r="X442">
            <v>0</v>
          </cell>
          <cell r="Y442">
            <v>0</v>
          </cell>
          <cell r="AC442">
            <v>0</v>
          </cell>
          <cell r="AD442">
            <v>0</v>
          </cell>
          <cell r="AK442">
            <v>0</v>
          </cell>
          <cell r="AL442">
            <v>0</v>
          </cell>
        </row>
        <row r="443">
          <cell r="P443">
            <v>0</v>
          </cell>
          <cell r="X443">
            <v>0</v>
          </cell>
          <cell r="Y443">
            <v>0</v>
          </cell>
          <cell r="AC443">
            <v>0</v>
          </cell>
          <cell r="AD443">
            <v>0</v>
          </cell>
          <cell r="AK443">
            <v>0</v>
          </cell>
          <cell r="AL443">
            <v>0</v>
          </cell>
        </row>
        <row r="444">
          <cell r="P444">
            <v>0</v>
          </cell>
          <cell r="X444">
            <v>0</v>
          </cell>
          <cell r="Y444">
            <v>0</v>
          </cell>
          <cell r="AC444">
            <v>0</v>
          </cell>
          <cell r="AD444">
            <v>0</v>
          </cell>
          <cell r="AK444">
            <v>0</v>
          </cell>
          <cell r="AL444">
            <v>0</v>
          </cell>
        </row>
        <row r="445">
          <cell r="P445">
            <v>0</v>
          </cell>
          <cell r="X445">
            <v>0</v>
          </cell>
          <cell r="Y445">
            <v>0</v>
          </cell>
          <cell r="AC445">
            <v>0</v>
          </cell>
          <cell r="AD445">
            <v>0</v>
          </cell>
          <cell r="AK445">
            <v>0</v>
          </cell>
          <cell r="AL445">
            <v>0</v>
          </cell>
        </row>
        <row r="446">
          <cell r="P446">
            <v>0</v>
          </cell>
          <cell r="X446">
            <v>0</v>
          </cell>
          <cell r="Y446">
            <v>0</v>
          </cell>
          <cell r="AC446">
            <v>0</v>
          </cell>
          <cell r="AD446">
            <v>0</v>
          </cell>
          <cell r="AK446">
            <v>0</v>
          </cell>
          <cell r="AL446">
            <v>0</v>
          </cell>
        </row>
        <row r="447">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row r="449">
          <cell r="P449">
            <v>0</v>
          </cell>
          <cell r="X449">
            <v>0</v>
          </cell>
          <cell r="Y449">
            <v>0</v>
          </cell>
          <cell r="AC449">
            <v>0</v>
          </cell>
          <cell r="AD449">
            <v>0</v>
          </cell>
          <cell r="AK449">
            <v>0</v>
          </cell>
          <cell r="AL449">
            <v>0</v>
          </cell>
        </row>
        <row r="450">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34" refreshError="1">
        <row r="13">
          <cell r="C13" t="str">
            <v>І.В.ПЛАЧКОВ</v>
          </cell>
        </row>
        <row r="16">
          <cell r="AO16" t="str">
            <v>ЗАТВЕРДЖУЮ</v>
          </cell>
        </row>
        <row r="17">
          <cell r="C17" t="str">
            <v>І.В.ПЛАЧКОВ</v>
          </cell>
          <cell r="AO17" t="str">
            <v>ГОЛОВА ПРАЛІННЯ АК КЕ</v>
          </cell>
        </row>
        <row r="22">
          <cell r="AU22" t="str">
            <v>І.В.ПЛАЧКОВ</v>
          </cell>
        </row>
        <row r="25">
          <cell r="X25" t="str">
            <v>ЗАТВЕРДЖУЮ</v>
          </cell>
        </row>
        <row r="26">
          <cell r="X26" t="str">
            <v>В.О. ГЕНЕРАЛЬНОГО ДИРЕКТОРА  КЕ</v>
          </cell>
        </row>
        <row r="27">
          <cell r="Y27" t="str">
            <v>ЯЩЕНКО Б.В.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C31" t="str">
            <v>ВИКОН.ДИР.</v>
          </cell>
          <cell r="D31" t="str">
            <v>Е/Е</v>
          </cell>
          <cell r="E31" t="str">
            <v xml:space="preserve"> Т/Е</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v>298</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cell r="AP31">
            <v>298</v>
          </cell>
        </row>
        <row r="32">
          <cell r="P32">
            <v>313</v>
          </cell>
          <cell r="T32">
            <v>166</v>
          </cell>
          <cell r="Y32">
            <v>268.14999999999998</v>
          </cell>
          <cell r="AJ32">
            <v>479</v>
          </cell>
          <cell r="AP32">
            <v>268.14999999999998</v>
          </cell>
        </row>
        <row r="33">
          <cell r="P33">
            <v>283.95999999999998</v>
          </cell>
          <cell r="T33">
            <v>143.30000000000001</v>
          </cell>
          <cell r="AJ33">
            <v>427.26</v>
          </cell>
          <cell r="AP33">
            <v>0</v>
          </cell>
        </row>
        <row r="34">
          <cell r="AJ34">
            <v>0</v>
          </cell>
          <cell r="AP34">
            <v>0</v>
          </cell>
        </row>
        <row r="35">
          <cell r="AJ35">
            <v>75</v>
          </cell>
          <cell r="AP35">
            <v>32</v>
          </cell>
        </row>
        <row r="36">
          <cell r="AJ36">
            <v>0</v>
          </cell>
          <cell r="AP36">
            <v>0</v>
          </cell>
        </row>
        <row r="37">
          <cell r="AJ37">
            <v>0</v>
          </cell>
          <cell r="AP37">
            <v>500</v>
          </cell>
        </row>
        <row r="38">
          <cell r="M38">
            <v>0</v>
          </cell>
          <cell r="AJ38">
            <v>451.8</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J39">
            <v>451.8</v>
          </cell>
          <cell r="AM39">
            <v>9793.2999999999993</v>
          </cell>
        </row>
        <row r="40">
          <cell r="C40">
            <v>12795.5</v>
          </cell>
          <cell r="Q40">
            <v>519</v>
          </cell>
          <cell r="U40">
            <v>415</v>
          </cell>
          <cell r="AE40">
            <v>12680.606666666667</v>
          </cell>
          <cell r="AH40">
            <v>2099</v>
          </cell>
          <cell r="AK40">
            <v>1722</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K41">
            <v>0</v>
          </cell>
          <cell r="AM41">
            <v>545</v>
          </cell>
          <cell r="AQ41">
            <v>1535.8899999999999</v>
          </cell>
        </row>
        <row r="42">
          <cell r="P42">
            <v>970</v>
          </cell>
          <cell r="Q42">
            <v>519</v>
          </cell>
          <cell r="U42">
            <v>415</v>
          </cell>
          <cell r="Z42">
            <v>590</v>
          </cell>
          <cell r="AK42">
            <v>1519</v>
          </cell>
          <cell r="AQ42">
            <v>2095</v>
          </cell>
        </row>
        <row r="43">
          <cell r="C43">
            <v>14292.169805900916</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O47">
            <v>258</v>
          </cell>
          <cell r="P47">
            <v>1853.8333333333333</v>
          </cell>
          <cell r="Q47">
            <v>178</v>
          </cell>
          <cell r="S47">
            <v>290</v>
          </cell>
          <cell r="T47">
            <v>187</v>
          </cell>
          <cell r="U47">
            <v>103</v>
          </cell>
          <cell r="W47">
            <v>340</v>
          </cell>
          <cell r="X47">
            <v>226</v>
          </cell>
          <cell r="Y47">
            <v>140</v>
          </cell>
          <cell r="Z47">
            <v>86</v>
          </cell>
          <cell r="AC47">
            <v>1299</v>
          </cell>
          <cell r="AD47">
            <v>1235</v>
          </cell>
          <cell r="AE47">
            <v>64</v>
          </cell>
          <cell r="AG47">
            <v>0</v>
          </cell>
          <cell r="AH47">
            <v>2517</v>
          </cell>
          <cell r="AJ47">
            <v>820</v>
          </cell>
          <cell r="AK47">
            <v>1697</v>
          </cell>
          <cell r="AL47">
            <v>151</v>
          </cell>
          <cell r="AM47">
            <v>589</v>
          </cell>
          <cell r="AN47">
            <v>669</v>
          </cell>
          <cell r="AO47">
            <v>4945.833333333333</v>
          </cell>
        </row>
        <row r="48">
          <cell r="C48">
            <v>0</v>
          </cell>
          <cell r="D48">
            <v>0</v>
          </cell>
          <cell r="E48">
            <v>0</v>
          </cell>
          <cell r="M48">
            <v>1</v>
          </cell>
          <cell r="O48">
            <v>75</v>
          </cell>
          <cell r="P48">
            <v>0</v>
          </cell>
          <cell r="S48">
            <v>18.55</v>
          </cell>
          <cell r="T48">
            <v>9</v>
          </cell>
          <cell r="U48">
            <v>9.5500000000000007</v>
          </cell>
          <cell r="X48">
            <v>47</v>
          </cell>
          <cell r="Y48">
            <v>22</v>
          </cell>
          <cell r="Z48">
            <v>25</v>
          </cell>
          <cell r="AC48">
            <v>0</v>
          </cell>
          <cell r="AD48">
            <v>0</v>
          </cell>
          <cell r="AE48">
            <v>0</v>
          </cell>
          <cell r="AH48">
            <v>942</v>
          </cell>
          <cell r="AO48">
            <v>66.55</v>
          </cell>
        </row>
        <row r="49">
          <cell r="C49">
            <v>1639</v>
          </cell>
          <cell r="D49">
            <v>592</v>
          </cell>
          <cell r="E49">
            <v>595</v>
          </cell>
          <cell r="M49">
            <v>60</v>
          </cell>
          <cell r="O49">
            <v>110</v>
          </cell>
          <cell r="P49">
            <v>167</v>
          </cell>
          <cell r="S49">
            <v>164</v>
          </cell>
          <cell r="T49">
            <v>107</v>
          </cell>
          <cell r="U49">
            <v>57</v>
          </cell>
          <cell r="X49">
            <v>141</v>
          </cell>
          <cell r="Y49">
            <v>87</v>
          </cell>
          <cell r="Z49">
            <v>54</v>
          </cell>
          <cell r="AC49">
            <v>55.6</v>
          </cell>
          <cell r="AD49">
            <v>28.6</v>
          </cell>
          <cell r="AE49">
            <v>26</v>
          </cell>
          <cell r="AH49">
            <v>111</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Q51">
            <v>536</v>
          </cell>
          <cell r="R51">
            <v>0</v>
          </cell>
          <cell r="S51">
            <v>1791</v>
          </cell>
          <cell r="T51">
            <v>1047</v>
          </cell>
          <cell r="U51">
            <v>744</v>
          </cell>
          <cell r="W51">
            <v>251</v>
          </cell>
          <cell r="X51">
            <v>40</v>
          </cell>
          <cell r="Y51">
            <v>23</v>
          </cell>
          <cell r="Z51">
            <v>17</v>
          </cell>
          <cell r="AC51">
            <v>1</v>
          </cell>
          <cell r="AD51">
            <v>0</v>
          </cell>
          <cell r="AE51">
            <v>1</v>
          </cell>
          <cell r="AG51">
            <v>0</v>
          </cell>
          <cell r="AH51">
            <v>0</v>
          </cell>
          <cell r="AI51">
            <v>-1</v>
          </cell>
          <cell r="AJ51">
            <v>337</v>
          </cell>
          <cell r="AK51">
            <v>1461</v>
          </cell>
          <cell r="AL51">
            <v>272</v>
          </cell>
          <cell r="AM51">
            <v>826</v>
          </cell>
          <cell r="AN51">
            <v>65</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Q52">
            <v>446</v>
          </cell>
          <cell r="R52">
            <v>0</v>
          </cell>
          <cell r="S52">
            <v>39538</v>
          </cell>
          <cell r="T52">
            <v>23885</v>
          </cell>
          <cell r="U52">
            <v>15653</v>
          </cell>
          <cell r="X52">
            <v>33899</v>
          </cell>
          <cell r="Y52">
            <v>19743</v>
          </cell>
          <cell r="Z52">
            <v>14156</v>
          </cell>
          <cell r="AC52">
            <v>0</v>
          </cell>
          <cell r="AD52">
            <v>0</v>
          </cell>
          <cell r="AE52">
            <v>0</v>
          </cell>
          <cell r="AH52">
            <v>0</v>
          </cell>
          <cell r="AI52">
            <v>0</v>
          </cell>
          <cell r="AJ52">
            <v>206</v>
          </cell>
          <cell r="AK52">
            <v>477</v>
          </cell>
          <cell r="AL52">
            <v>206</v>
          </cell>
          <cell r="AM52">
            <v>0</v>
          </cell>
          <cell r="AN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Q53">
            <v>14133.087804878049</v>
          </cell>
          <cell r="R53">
            <v>0</v>
          </cell>
          <cell r="S53">
            <v>39538</v>
          </cell>
          <cell r="T53">
            <v>23885</v>
          </cell>
          <cell r="U53">
            <v>15653</v>
          </cell>
          <cell r="X53">
            <v>33899</v>
          </cell>
          <cell r="Y53">
            <v>19743</v>
          </cell>
          <cell r="Z53">
            <v>14156</v>
          </cell>
          <cell r="AC53">
            <v>0</v>
          </cell>
          <cell r="AD53">
            <v>0</v>
          </cell>
          <cell r="AE53">
            <v>0</v>
          </cell>
          <cell r="AG53">
            <v>0</v>
          </cell>
          <cell r="AH53">
            <v>0</v>
          </cell>
          <cell r="AI53">
            <v>0</v>
          </cell>
          <cell r="AJ53">
            <v>16704.389629801284</v>
          </cell>
          <cell r="AK53">
            <v>45165.610370198716</v>
          </cell>
          <cell r="AL53">
            <v>16704.389629801284</v>
          </cell>
          <cell r="AM53">
            <v>45166</v>
          </cell>
          <cell r="AN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Q54">
            <v>14133.087804878049</v>
          </cell>
          <cell r="R54">
            <v>0</v>
          </cell>
          <cell r="S54">
            <v>0</v>
          </cell>
          <cell r="T54">
            <v>0</v>
          </cell>
          <cell r="U54">
            <v>0</v>
          </cell>
          <cell r="W54">
            <v>0</v>
          </cell>
          <cell r="X54">
            <v>0</v>
          </cell>
          <cell r="Y54">
            <v>0</v>
          </cell>
          <cell r="Z54">
            <v>0</v>
          </cell>
          <cell r="AC54">
            <v>0</v>
          </cell>
          <cell r="AD54">
            <v>0</v>
          </cell>
          <cell r="AE54">
            <v>0</v>
          </cell>
          <cell r="AH54">
            <v>61870</v>
          </cell>
          <cell r="AJ54">
            <v>16704.389629801284</v>
          </cell>
          <cell r="AK54">
            <v>45165.610370198716</v>
          </cell>
          <cell r="AL54">
            <v>16704.389629801284</v>
          </cell>
          <cell r="AM54">
            <v>45166</v>
          </cell>
          <cell r="AN54">
            <v>0</v>
          </cell>
          <cell r="AO54">
            <v>-0.38962980128417257</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W55">
            <v>0</v>
          </cell>
          <cell r="X55">
            <v>0</v>
          </cell>
          <cell r="Y55">
            <v>0</v>
          </cell>
          <cell r="Z55">
            <v>0</v>
          </cell>
          <cell r="AC55">
            <v>2052.15</v>
          </cell>
          <cell r="AD55">
            <v>820</v>
          </cell>
          <cell r="AE55">
            <v>1232.1499999999999</v>
          </cell>
          <cell r="AF55">
            <v>1829</v>
          </cell>
          <cell r="AG55">
            <v>810</v>
          </cell>
          <cell r="AH55">
            <v>1019</v>
          </cell>
          <cell r="AI55">
            <v>-223.15000000000009</v>
          </cell>
          <cell r="AJ55">
            <v>0</v>
          </cell>
          <cell r="AK55">
            <v>0</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Q56">
            <v>0</v>
          </cell>
          <cell r="R56">
            <v>-1596.106666666667</v>
          </cell>
          <cell r="S56">
            <v>892.87727272727273</v>
          </cell>
          <cell r="T56">
            <v>551</v>
          </cell>
          <cell r="U56">
            <v>341.87727272727273</v>
          </cell>
          <cell r="W56">
            <v>1374</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J56">
            <v>92</v>
          </cell>
          <cell r="AK56">
            <v>3881</v>
          </cell>
          <cell r="AL56">
            <v>0</v>
          </cell>
          <cell r="AM56">
            <v>0</v>
          </cell>
          <cell r="AN56">
            <v>92</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Q57">
            <v>187.72727272727275</v>
          </cell>
          <cell r="R57">
            <v>-88</v>
          </cell>
          <cell r="S57">
            <v>48</v>
          </cell>
          <cell r="T57">
            <v>29</v>
          </cell>
          <cell r="U57">
            <v>19</v>
          </cell>
          <cell r="W57">
            <v>958.5454545454545</v>
          </cell>
          <cell r="X57">
            <v>45</v>
          </cell>
          <cell r="Y57">
            <v>27</v>
          </cell>
          <cell r="Z57">
            <v>18</v>
          </cell>
          <cell r="AC57">
            <v>164</v>
          </cell>
          <cell r="AD57">
            <v>147</v>
          </cell>
          <cell r="AE57">
            <v>17</v>
          </cell>
          <cell r="AF57">
            <v>117</v>
          </cell>
          <cell r="AG57">
            <v>96</v>
          </cell>
          <cell r="AH57">
            <v>21</v>
          </cell>
          <cell r="AI57">
            <v>-47</v>
          </cell>
          <cell r="AJ57">
            <v>854.72727272727275</v>
          </cell>
          <cell r="AK57">
            <v>2410.3999999999996</v>
          </cell>
          <cell r="AL57">
            <v>166</v>
          </cell>
          <cell r="AM57">
            <v>0</v>
          </cell>
          <cell r="AN57">
            <v>688.72727272727275</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Q58">
            <v>10</v>
          </cell>
          <cell r="R58">
            <v>-511</v>
          </cell>
          <cell r="S58">
            <v>286</v>
          </cell>
          <cell r="T58">
            <v>176</v>
          </cell>
          <cell r="U58">
            <v>110</v>
          </cell>
          <cell r="W58">
            <v>53</v>
          </cell>
          <cell r="X58">
            <v>263</v>
          </cell>
          <cell r="Y58">
            <v>157</v>
          </cell>
          <cell r="Z58">
            <v>106</v>
          </cell>
          <cell r="AC58">
            <v>951</v>
          </cell>
          <cell r="AD58">
            <v>860</v>
          </cell>
          <cell r="AE58">
            <v>91</v>
          </cell>
          <cell r="AF58">
            <v>676</v>
          </cell>
          <cell r="AG58">
            <v>559</v>
          </cell>
          <cell r="AH58">
            <v>117</v>
          </cell>
          <cell r="AI58">
            <v>-275</v>
          </cell>
          <cell r="AJ58">
            <v>47</v>
          </cell>
          <cell r="AK58">
            <v>132</v>
          </cell>
          <cell r="AL58">
            <v>10</v>
          </cell>
          <cell r="AM58">
            <v>0</v>
          </cell>
          <cell r="AN58">
            <v>37</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Q59">
            <v>60</v>
          </cell>
          <cell r="R59">
            <v>0</v>
          </cell>
          <cell r="S59">
            <v>0</v>
          </cell>
          <cell r="T59">
            <v>0</v>
          </cell>
          <cell r="U59">
            <v>0</v>
          </cell>
          <cell r="W59">
            <v>307</v>
          </cell>
          <cell r="X59">
            <v>0</v>
          </cell>
          <cell r="Y59">
            <v>0</v>
          </cell>
          <cell r="Z59">
            <v>0</v>
          </cell>
          <cell r="AC59">
            <v>0</v>
          </cell>
          <cell r="AD59">
            <v>0</v>
          </cell>
          <cell r="AE59">
            <v>0</v>
          </cell>
          <cell r="AG59">
            <v>0</v>
          </cell>
          <cell r="AH59">
            <v>0</v>
          </cell>
          <cell r="AI59">
            <v>0</v>
          </cell>
          <cell r="AJ59">
            <v>253</v>
          </cell>
          <cell r="AK59">
            <v>793</v>
          </cell>
          <cell r="AL59">
            <v>0</v>
          </cell>
          <cell r="AM59">
            <v>37</v>
          </cell>
          <cell r="AN59">
            <v>0</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Q60">
            <v>0</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J60">
            <v>0</v>
          </cell>
          <cell r="AK60">
            <v>0</v>
          </cell>
          <cell r="AL60">
            <v>0</v>
          </cell>
          <cell r="AM60">
            <v>0</v>
          </cell>
          <cell r="AN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Q61">
            <v>475</v>
          </cell>
          <cell r="R61">
            <v>0</v>
          </cell>
          <cell r="S61">
            <v>0</v>
          </cell>
          <cell r="T61">
            <v>0</v>
          </cell>
          <cell r="U61">
            <v>0</v>
          </cell>
          <cell r="W61">
            <v>574</v>
          </cell>
          <cell r="X61">
            <v>0</v>
          </cell>
          <cell r="Y61">
            <v>0</v>
          </cell>
          <cell r="Z61">
            <v>0</v>
          </cell>
          <cell r="AC61">
            <v>0</v>
          </cell>
          <cell r="AD61">
            <v>0</v>
          </cell>
          <cell r="AE61">
            <v>0</v>
          </cell>
          <cell r="AF61">
            <v>174</v>
          </cell>
          <cell r="AG61">
            <v>126</v>
          </cell>
          <cell r="AH61">
            <v>48</v>
          </cell>
          <cell r="AI61">
            <v>174</v>
          </cell>
          <cell r="AJ61">
            <v>1078</v>
          </cell>
          <cell r="AK61">
            <v>2828.3333333333335</v>
          </cell>
          <cell r="AL61">
            <v>453</v>
          </cell>
          <cell r="AM61">
            <v>1409</v>
          </cell>
          <cell r="AN61">
            <v>625</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W62">
            <v>57</v>
          </cell>
          <cell r="X62">
            <v>554.5</v>
          </cell>
          <cell r="Y62">
            <v>0</v>
          </cell>
          <cell r="Z62">
            <v>0</v>
          </cell>
          <cell r="AC62">
            <v>1110</v>
          </cell>
          <cell r="AD62">
            <v>1027</v>
          </cell>
          <cell r="AE62">
            <v>83</v>
          </cell>
          <cell r="AH62">
            <v>0</v>
          </cell>
          <cell r="AI62">
            <v>-1110</v>
          </cell>
          <cell r="AJ62">
            <v>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Q63">
            <v>151</v>
          </cell>
          <cell r="R63">
            <v>0</v>
          </cell>
          <cell r="S63">
            <v>0</v>
          </cell>
          <cell r="T63">
            <v>0</v>
          </cell>
          <cell r="U63">
            <v>0</v>
          </cell>
          <cell r="W63">
            <v>84</v>
          </cell>
          <cell r="X63">
            <v>0</v>
          </cell>
          <cell r="Y63">
            <v>0</v>
          </cell>
          <cell r="Z63">
            <v>0</v>
          </cell>
          <cell r="AC63">
            <v>0</v>
          </cell>
          <cell r="AD63">
            <v>0</v>
          </cell>
          <cell r="AE63">
            <v>0</v>
          </cell>
          <cell r="AH63">
            <v>0</v>
          </cell>
          <cell r="AI63">
            <v>0</v>
          </cell>
          <cell r="AJ63">
            <v>771</v>
          </cell>
          <cell r="AK63">
            <v>2223.3333333333335</v>
          </cell>
          <cell r="AM63">
            <v>765</v>
          </cell>
          <cell r="AO63">
            <v>0</v>
          </cell>
          <cell r="AP63">
            <v>0</v>
          </cell>
          <cell r="AQ63">
            <v>0</v>
          </cell>
          <cell r="AR63" t="e">
            <v>#REF!</v>
          </cell>
          <cell r="AS63" t="e">
            <v>#REF!</v>
          </cell>
          <cell r="AU63">
            <v>0</v>
          </cell>
        </row>
        <row r="64">
          <cell r="C64">
            <v>79</v>
          </cell>
          <cell r="D64">
            <v>31</v>
          </cell>
          <cell r="E64">
            <v>39</v>
          </cell>
          <cell r="M64">
            <v>-288</v>
          </cell>
          <cell r="O64">
            <v>288</v>
          </cell>
          <cell r="P64">
            <v>-1454</v>
          </cell>
          <cell r="Q64">
            <v>0</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J64">
            <v>0</v>
          </cell>
          <cell r="AK64">
            <v>0</v>
          </cell>
          <cell r="AM64">
            <v>0</v>
          </cell>
          <cell r="AO64">
            <v>1191</v>
          </cell>
          <cell r="AR64" t="e">
            <v>#REF!</v>
          </cell>
          <cell r="AS64" t="e">
            <v>#REF!</v>
          </cell>
        </row>
        <row r="65">
          <cell r="C65">
            <v>794</v>
          </cell>
          <cell r="D65">
            <v>289</v>
          </cell>
          <cell r="E65">
            <v>505</v>
          </cell>
          <cell r="M65">
            <v>2031.6</v>
          </cell>
          <cell r="O65">
            <v>-2031.6</v>
          </cell>
          <cell r="P65">
            <v>4808.75</v>
          </cell>
          <cell r="Q65">
            <v>324</v>
          </cell>
          <cell r="R65">
            <v>-2031.6</v>
          </cell>
          <cell r="S65">
            <v>5359.15</v>
          </cell>
          <cell r="T65">
            <v>3460</v>
          </cell>
          <cell r="U65">
            <v>1899.1499999999999</v>
          </cell>
          <cell r="W65">
            <v>433</v>
          </cell>
          <cell r="X65">
            <v>2915.7</v>
          </cell>
          <cell r="Y65">
            <v>1724</v>
          </cell>
          <cell r="Z65">
            <v>1191.7</v>
          </cell>
          <cell r="AC65">
            <v>2724</v>
          </cell>
          <cell r="AD65">
            <v>2651</v>
          </cell>
          <cell r="AE65">
            <v>73</v>
          </cell>
          <cell r="AF65">
            <v>1023</v>
          </cell>
          <cell r="AG65">
            <v>938</v>
          </cell>
          <cell r="AH65">
            <v>85</v>
          </cell>
          <cell r="AI65">
            <v>-1701</v>
          </cell>
          <cell r="AJ65">
            <v>307</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Q66">
            <v>440</v>
          </cell>
          <cell r="R66">
            <v>-244.33333333333331</v>
          </cell>
          <cell r="S66">
            <v>681.27272727272725</v>
          </cell>
          <cell r="T66">
            <v>420</v>
          </cell>
          <cell r="U66">
            <v>261.27272727272725</v>
          </cell>
          <cell r="W66">
            <v>272</v>
          </cell>
          <cell r="X66">
            <v>448</v>
          </cell>
          <cell r="Y66">
            <v>266</v>
          </cell>
          <cell r="Z66">
            <v>182</v>
          </cell>
          <cell r="AC66">
            <v>560</v>
          </cell>
          <cell r="AD66">
            <v>560</v>
          </cell>
          <cell r="AE66">
            <v>0</v>
          </cell>
          <cell r="AF66">
            <v>196.36363636363637</v>
          </cell>
          <cell r="AG66">
            <v>237</v>
          </cell>
          <cell r="AH66">
            <v>-40.636363636363626</v>
          </cell>
          <cell r="AI66">
            <v>-363.63636363636363</v>
          </cell>
          <cell r="AJ66">
            <v>729</v>
          </cell>
          <cell r="AK66">
            <v>1887</v>
          </cell>
          <cell r="AL66">
            <v>345</v>
          </cell>
          <cell r="AM66">
            <v>1039</v>
          </cell>
          <cell r="AN66">
            <v>384</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Q67">
            <v>139.18181818181819</v>
          </cell>
          <cell r="R67">
            <v>-14</v>
          </cell>
          <cell r="S67">
            <v>37</v>
          </cell>
          <cell r="T67">
            <v>23</v>
          </cell>
          <cell r="U67">
            <v>14</v>
          </cell>
          <cell r="W67">
            <v>88</v>
          </cell>
          <cell r="X67">
            <v>24</v>
          </cell>
          <cell r="Y67">
            <v>15</v>
          </cell>
          <cell r="Z67">
            <v>9</v>
          </cell>
          <cell r="AC67">
            <v>30</v>
          </cell>
          <cell r="AD67">
            <v>30</v>
          </cell>
          <cell r="AE67">
            <v>0</v>
          </cell>
          <cell r="AF67">
            <v>11</v>
          </cell>
          <cell r="AG67">
            <v>12</v>
          </cell>
          <cell r="AH67">
            <v>-1</v>
          </cell>
          <cell r="AI67">
            <v>-19</v>
          </cell>
          <cell r="AJ67">
            <v>160</v>
          </cell>
          <cell r="AK67">
            <v>532.90909090909099</v>
          </cell>
          <cell r="AO67">
            <v>175</v>
          </cell>
          <cell r="AP67">
            <v>52</v>
          </cell>
          <cell r="AQ67">
            <v>123</v>
          </cell>
          <cell r="AR67" t="e">
            <v>#REF!</v>
          </cell>
          <cell r="AS67" t="e">
            <v>#REF!</v>
          </cell>
        </row>
        <row r="68">
          <cell r="C68">
            <v>0</v>
          </cell>
          <cell r="D68">
            <v>0</v>
          </cell>
          <cell r="E68">
            <v>0</v>
          </cell>
          <cell r="M68">
            <v>79</v>
          </cell>
          <cell r="O68">
            <v>-79</v>
          </cell>
          <cell r="P68">
            <v>407</v>
          </cell>
          <cell r="Q68">
            <v>8</v>
          </cell>
          <cell r="R68">
            <v>-79</v>
          </cell>
          <cell r="S68">
            <v>219</v>
          </cell>
          <cell r="T68">
            <v>135</v>
          </cell>
          <cell r="U68">
            <v>84</v>
          </cell>
          <cell r="W68">
            <v>5</v>
          </cell>
          <cell r="X68">
            <v>146</v>
          </cell>
          <cell r="Y68">
            <v>87</v>
          </cell>
          <cell r="Z68">
            <v>59</v>
          </cell>
          <cell r="AC68">
            <v>180</v>
          </cell>
          <cell r="AD68">
            <v>180</v>
          </cell>
          <cell r="AE68">
            <v>0</v>
          </cell>
          <cell r="AF68">
            <v>63</v>
          </cell>
          <cell r="AG68">
            <v>16</v>
          </cell>
          <cell r="AH68">
            <v>47</v>
          </cell>
          <cell r="AI68">
            <v>-117</v>
          </cell>
          <cell r="AJ68">
            <v>9</v>
          </cell>
          <cell r="AK68">
            <v>30</v>
          </cell>
          <cell r="AO68">
            <v>1031</v>
          </cell>
          <cell r="AP68">
            <v>301</v>
          </cell>
          <cell r="AQ68">
            <v>730</v>
          </cell>
          <cell r="AR68">
            <v>620</v>
          </cell>
          <cell r="AS68">
            <v>-411</v>
          </cell>
        </row>
        <row r="69">
          <cell r="C69">
            <v>0</v>
          </cell>
          <cell r="D69">
            <v>0</v>
          </cell>
          <cell r="E69">
            <v>0</v>
          </cell>
          <cell r="M69">
            <v>0</v>
          </cell>
          <cell r="O69">
            <v>0</v>
          </cell>
          <cell r="P69">
            <v>0</v>
          </cell>
          <cell r="Q69">
            <v>45</v>
          </cell>
          <cell r="R69">
            <v>0</v>
          </cell>
          <cell r="S69">
            <v>0</v>
          </cell>
          <cell r="T69">
            <v>0</v>
          </cell>
          <cell r="U69">
            <v>0</v>
          </cell>
          <cell r="W69">
            <v>28</v>
          </cell>
          <cell r="X69">
            <v>0</v>
          </cell>
          <cell r="Y69">
            <v>0</v>
          </cell>
          <cell r="Z69">
            <v>0</v>
          </cell>
          <cell r="AC69">
            <v>0</v>
          </cell>
          <cell r="AD69">
            <v>0</v>
          </cell>
          <cell r="AE69">
            <v>0</v>
          </cell>
          <cell r="AH69">
            <v>0</v>
          </cell>
          <cell r="AI69">
            <v>0</v>
          </cell>
          <cell r="AJ69">
            <v>51</v>
          </cell>
          <cell r="AK69">
            <v>172</v>
          </cell>
          <cell r="AO69">
            <v>0</v>
          </cell>
          <cell r="AP69">
            <v>0</v>
          </cell>
          <cell r="AQ69">
            <v>0</v>
          </cell>
          <cell r="AR69" t="e">
            <v>#REF!</v>
          </cell>
          <cell r="AS69" t="e">
            <v>#REF!</v>
          </cell>
        </row>
        <row r="70">
          <cell r="C70">
            <v>0</v>
          </cell>
          <cell r="D70">
            <v>0</v>
          </cell>
          <cell r="E70">
            <v>0</v>
          </cell>
          <cell r="M70">
            <v>654.75</v>
          </cell>
          <cell r="O70">
            <v>-654.75</v>
          </cell>
          <cell r="P70">
            <v>198</v>
          </cell>
          <cell r="Q70">
            <v>0</v>
          </cell>
          <cell r="R70">
            <v>-654.75</v>
          </cell>
          <cell r="S70">
            <v>302</v>
          </cell>
          <cell r="T70">
            <v>0</v>
          </cell>
          <cell r="U70">
            <v>1110</v>
          </cell>
          <cell r="W70">
            <v>0</v>
          </cell>
          <cell r="X70">
            <v>0</v>
          </cell>
          <cell r="Y70">
            <v>0</v>
          </cell>
          <cell r="Z70">
            <v>783</v>
          </cell>
          <cell r="AC70">
            <v>368</v>
          </cell>
          <cell r="AD70">
            <v>415</v>
          </cell>
          <cell r="AE70">
            <v>652</v>
          </cell>
          <cell r="AH70">
            <v>0</v>
          </cell>
          <cell r="AI70">
            <v>-368</v>
          </cell>
          <cell r="AJ70">
            <v>0</v>
          </cell>
          <cell r="AK70">
            <v>0</v>
          </cell>
          <cell r="AO70">
            <v>1569.75</v>
          </cell>
          <cell r="AP70">
            <v>1038.75</v>
          </cell>
          <cell r="AR70" t="e">
            <v>#REF!</v>
          </cell>
          <cell r="AS70" t="e">
            <v>#REF!</v>
          </cell>
        </row>
        <row r="71">
          <cell r="C71">
            <v>0</v>
          </cell>
          <cell r="D71">
            <v>0</v>
          </cell>
          <cell r="E71">
            <v>0</v>
          </cell>
          <cell r="M71">
            <v>0</v>
          </cell>
          <cell r="O71">
            <v>0</v>
          </cell>
          <cell r="P71">
            <v>0</v>
          </cell>
          <cell r="Q71">
            <v>440</v>
          </cell>
          <cell r="R71">
            <v>0</v>
          </cell>
          <cell r="S71">
            <v>0</v>
          </cell>
          <cell r="T71">
            <v>0</v>
          </cell>
          <cell r="U71">
            <v>218</v>
          </cell>
          <cell r="W71">
            <v>272</v>
          </cell>
          <cell r="X71">
            <v>0</v>
          </cell>
          <cell r="Y71">
            <v>0</v>
          </cell>
          <cell r="Z71">
            <v>148.36363636363637</v>
          </cell>
          <cell r="AC71">
            <v>70</v>
          </cell>
          <cell r="AD71">
            <v>78.363636363636374</v>
          </cell>
          <cell r="AE71">
            <v>199.27272727272728</v>
          </cell>
          <cell r="AH71">
            <v>0</v>
          </cell>
          <cell r="AI71">
            <v>-70</v>
          </cell>
          <cell r="AJ71">
            <v>729</v>
          </cell>
          <cell r="AK71">
            <v>1887</v>
          </cell>
          <cell r="AO71">
            <v>78.363636363636374</v>
          </cell>
          <cell r="AP71">
            <v>0</v>
          </cell>
          <cell r="AR71" t="e">
            <v>#REF!</v>
          </cell>
          <cell r="AS71" t="e">
            <v>#REF!</v>
          </cell>
        </row>
        <row r="72">
          <cell r="C72">
            <v>6870.4</v>
          </cell>
          <cell r="D72">
            <v>2955</v>
          </cell>
          <cell r="E72">
            <v>3915.4</v>
          </cell>
          <cell r="M72">
            <v>282.55</v>
          </cell>
          <cell r="O72">
            <v>-282.55</v>
          </cell>
          <cell r="P72">
            <v>922.5916666666667</v>
          </cell>
          <cell r="Q72">
            <v>0</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J72">
            <v>0</v>
          </cell>
          <cell r="AK72">
            <v>0</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Q73">
            <v>80.099999999999994</v>
          </cell>
          <cell r="R73">
            <v>0</v>
          </cell>
          <cell r="S73">
            <v>0</v>
          </cell>
          <cell r="T73">
            <v>0</v>
          </cell>
          <cell r="U73">
            <v>0</v>
          </cell>
          <cell r="W73">
            <v>225</v>
          </cell>
          <cell r="X73">
            <v>0</v>
          </cell>
          <cell r="Y73">
            <v>0</v>
          </cell>
          <cell r="Z73">
            <v>0</v>
          </cell>
          <cell r="AC73">
            <v>0</v>
          </cell>
          <cell r="AD73">
            <v>0</v>
          </cell>
          <cell r="AE73">
            <v>0</v>
          </cell>
          <cell r="AG73">
            <v>0</v>
          </cell>
          <cell r="AH73">
            <v>0</v>
          </cell>
          <cell r="AI73">
            <v>0</v>
          </cell>
          <cell r="AJ73">
            <v>832</v>
          </cell>
          <cell r="AK73">
            <v>2254.8666666666663</v>
          </cell>
          <cell r="AL73">
            <v>65</v>
          </cell>
          <cell r="AM73">
            <v>234</v>
          </cell>
          <cell r="AN73">
            <v>767</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Q74">
            <v>0</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J74">
            <v>22</v>
          </cell>
          <cell r="AK74">
            <v>83</v>
          </cell>
          <cell r="AL74">
            <v>0</v>
          </cell>
          <cell r="AM74">
            <v>0</v>
          </cell>
          <cell r="AN74">
            <v>22</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Q75">
            <v>80.099999999999994</v>
          </cell>
          <cell r="R75">
            <v>-195.75</v>
          </cell>
          <cell r="S75">
            <v>151</v>
          </cell>
          <cell r="T75">
            <v>96</v>
          </cell>
          <cell r="U75">
            <v>55</v>
          </cell>
          <cell r="W75">
            <v>225</v>
          </cell>
          <cell r="X75">
            <v>104.65</v>
          </cell>
          <cell r="Y75">
            <v>105</v>
          </cell>
          <cell r="Z75">
            <v>-0.35000000000000142</v>
          </cell>
          <cell r="AC75">
            <v>401.85</v>
          </cell>
          <cell r="AD75">
            <v>365.2</v>
          </cell>
          <cell r="AE75">
            <v>36.649999999999991</v>
          </cell>
          <cell r="AG75">
            <v>0</v>
          </cell>
          <cell r="AH75">
            <v>2981.8666666666663</v>
          </cell>
          <cell r="AI75">
            <v>-401.85</v>
          </cell>
          <cell r="AJ75">
            <v>810</v>
          </cell>
          <cell r="AK75">
            <v>2171.8666666666663</v>
          </cell>
          <cell r="AL75">
            <v>65</v>
          </cell>
          <cell r="AM75">
            <v>234</v>
          </cell>
          <cell r="AN75">
            <v>745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Q76">
            <v>51</v>
          </cell>
          <cell r="R76">
            <v>0</v>
          </cell>
          <cell r="S76">
            <v>0</v>
          </cell>
          <cell r="T76">
            <v>0</v>
          </cell>
          <cell r="U76">
            <v>0</v>
          </cell>
          <cell r="W76">
            <v>163</v>
          </cell>
          <cell r="X76">
            <v>0</v>
          </cell>
          <cell r="Y76">
            <v>0</v>
          </cell>
          <cell r="Z76">
            <v>0</v>
          </cell>
          <cell r="AC76">
            <v>0</v>
          </cell>
          <cell r="AD76">
            <v>0</v>
          </cell>
          <cell r="AE76">
            <v>0</v>
          </cell>
          <cell r="AH76">
            <v>1230</v>
          </cell>
          <cell r="AI76">
            <v>0</v>
          </cell>
          <cell r="AJ76">
            <v>295</v>
          </cell>
          <cell r="AK76">
            <v>935</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Q77">
            <v>0</v>
          </cell>
          <cell r="S77">
            <v>53.199999999999996</v>
          </cell>
          <cell r="T77">
            <v>0</v>
          </cell>
          <cell r="U77">
            <v>0</v>
          </cell>
          <cell r="X77">
            <v>37.950000000000003</v>
          </cell>
          <cell r="Y77">
            <v>0</v>
          </cell>
          <cell r="Z77">
            <v>0</v>
          </cell>
          <cell r="AC77">
            <v>130.15</v>
          </cell>
          <cell r="AD77">
            <v>78.09</v>
          </cell>
          <cell r="AE77">
            <v>52.06</v>
          </cell>
          <cell r="AH77">
            <v>363.66666666666663</v>
          </cell>
          <cell r="AJ77">
            <v>158</v>
          </cell>
          <cell r="AK77">
            <v>205.66666666666663</v>
          </cell>
          <cell r="AO77">
            <v>205.66666666666663</v>
          </cell>
        </row>
        <row r="78">
          <cell r="C78">
            <v>2086</v>
          </cell>
          <cell r="D78">
            <v>775</v>
          </cell>
          <cell r="E78">
            <v>1311</v>
          </cell>
          <cell r="M78">
            <v>62.05</v>
          </cell>
          <cell r="O78">
            <v>12</v>
          </cell>
          <cell r="P78">
            <v>153.77500000000001</v>
          </cell>
          <cell r="Q78">
            <v>8</v>
          </cell>
          <cell r="S78">
            <v>71.25</v>
          </cell>
          <cell r="T78">
            <v>0</v>
          </cell>
          <cell r="U78">
            <v>0</v>
          </cell>
          <cell r="W78">
            <v>12</v>
          </cell>
          <cell r="X78">
            <v>91.2</v>
          </cell>
          <cell r="Y78">
            <v>0</v>
          </cell>
          <cell r="Z78">
            <v>0</v>
          </cell>
          <cell r="AC78">
            <v>113.05000000000001</v>
          </cell>
          <cell r="AD78">
            <v>78</v>
          </cell>
          <cell r="AE78">
            <v>35.050000000000004</v>
          </cell>
          <cell r="AH78">
            <v>540.20000000000005</v>
          </cell>
          <cell r="AJ78">
            <v>123</v>
          </cell>
          <cell r="AK78">
            <v>417.20000000000005</v>
          </cell>
        </row>
        <row r="79">
          <cell r="C79">
            <v>610</v>
          </cell>
          <cell r="D79">
            <v>130</v>
          </cell>
          <cell r="E79">
            <v>480</v>
          </cell>
          <cell r="O79">
            <v>0</v>
          </cell>
          <cell r="P79">
            <v>9</v>
          </cell>
          <cell r="Q79">
            <v>19</v>
          </cell>
          <cell r="R79">
            <v>0</v>
          </cell>
          <cell r="S79">
            <v>32</v>
          </cell>
          <cell r="T79">
            <v>10</v>
          </cell>
          <cell r="U79">
            <v>22</v>
          </cell>
          <cell r="W79">
            <v>50</v>
          </cell>
          <cell r="X79">
            <v>30</v>
          </cell>
          <cell r="Y79">
            <v>20</v>
          </cell>
          <cell r="AH79">
            <v>848</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Q81">
            <v>2.1</v>
          </cell>
          <cell r="R81">
            <v>-7173.7066666666669</v>
          </cell>
          <cell r="S81">
            <v>51006.210606060602</v>
          </cell>
          <cell r="T81">
            <v>31042</v>
          </cell>
          <cell r="U81">
            <v>19964.210606060606</v>
          </cell>
          <cell r="W81">
            <v>4.8</v>
          </cell>
          <cell r="X81">
            <v>41163.24</v>
          </cell>
          <cell r="Y81">
            <v>24071</v>
          </cell>
          <cell r="Z81">
            <v>17092.240000000002</v>
          </cell>
          <cell r="AC81">
            <v>13065.94</v>
          </cell>
          <cell r="AD81">
            <v>10510.14</v>
          </cell>
          <cell r="AE81">
            <v>2556.8000000000002</v>
          </cell>
          <cell r="AH81">
            <v>35.800000000000004</v>
          </cell>
          <cell r="AI81">
            <v>-13065.94</v>
          </cell>
          <cell r="AJ81">
            <v>10.1</v>
          </cell>
          <cell r="AK81">
            <v>25.700000000000003</v>
          </cell>
          <cell r="AO81">
            <v>69577.194393939397</v>
          </cell>
          <cell r="AP81" t="e">
            <v>#REF!</v>
          </cell>
          <cell r="AQ81" t="e">
            <v>#REF!</v>
          </cell>
          <cell r="AR81" t="e">
            <v>#REF!</v>
          </cell>
          <cell r="AS81" t="e">
            <v>#REF!</v>
          </cell>
          <cell r="AT81">
            <v>11152</v>
          </cell>
          <cell r="AU81">
            <v>12997</v>
          </cell>
          <cell r="AV81">
            <v>12251.206666666669</v>
          </cell>
          <cell r="AW81" t="e">
            <v>#REF!</v>
          </cell>
        </row>
        <row r="82">
          <cell r="C82">
            <v>2717.878787878788</v>
          </cell>
          <cell r="D82">
            <v>558</v>
          </cell>
          <cell r="E82">
            <v>2063.878787878788</v>
          </cell>
          <cell r="M82">
            <v>2987.9609090909089</v>
          </cell>
          <cell r="N82">
            <v>0</v>
          </cell>
          <cell r="O82">
            <v>0</v>
          </cell>
          <cell r="P82">
            <v>9260.9121951219513</v>
          </cell>
          <cell r="Q82">
            <v>0</v>
          </cell>
          <cell r="R82">
            <v>0</v>
          </cell>
          <cell r="S82">
            <v>22358.636363636364</v>
          </cell>
          <cell r="T82">
            <v>8958.4774346793329</v>
          </cell>
          <cell r="U82">
            <v>13401.858928957032</v>
          </cell>
          <cell r="V82">
            <v>0</v>
          </cell>
          <cell r="W82">
            <v>0</v>
          </cell>
          <cell r="X82">
            <v>3165.9636363636364</v>
          </cell>
          <cell r="Y82">
            <v>1188.5818181818181</v>
          </cell>
          <cell r="AA82">
            <v>0</v>
          </cell>
          <cell r="AB82">
            <v>0</v>
          </cell>
          <cell r="AC82">
            <v>0</v>
          </cell>
          <cell r="AF82">
            <v>2287.3636363636365</v>
          </cell>
          <cell r="AG82">
            <v>1984</v>
          </cell>
          <cell r="AH82">
            <v>303.36363636363637</v>
          </cell>
          <cell r="AI82">
            <v>2287.3636363636365</v>
          </cell>
          <cell r="AJ82">
            <v>21747.116902528556</v>
          </cell>
          <cell r="AK82">
            <v>62510.210370198722</v>
          </cell>
          <cell r="AL82">
            <v>18166.389629801284</v>
          </cell>
          <cell r="AM82">
            <v>0</v>
          </cell>
          <cell r="AN82">
            <v>3327.727272727273</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H83">
            <v>22387.327272727271</v>
          </cell>
          <cell r="AI83">
            <v>0</v>
          </cell>
          <cell r="AJ83">
            <v>5042.7272727272721</v>
          </cell>
          <cell r="AK83">
            <v>17344.600000000006</v>
          </cell>
          <cell r="AL83">
            <v>1462</v>
          </cell>
          <cell r="AM83">
            <v>5883</v>
          </cell>
          <cell r="AN83">
            <v>3327.727272727273</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J85">
            <v>11292</v>
          </cell>
          <cell r="AK85">
            <v>0</v>
          </cell>
          <cell r="AL85">
            <v>0</v>
          </cell>
          <cell r="AM85">
            <v>0</v>
          </cell>
          <cell r="AN85">
            <v>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N86">
            <v>0</v>
          </cell>
          <cell r="O86">
            <v>0</v>
          </cell>
          <cell r="P86">
            <v>0</v>
          </cell>
          <cell r="Q86">
            <v>16099.915077605321</v>
          </cell>
          <cell r="R86">
            <v>0</v>
          </cell>
          <cell r="S86">
            <v>0</v>
          </cell>
          <cell r="T86">
            <v>0</v>
          </cell>
          <cell r="U86">
            <v>0</v>
          </cell>
          <cell r="V86">
            <v>0</v>
          </cell>
          <cell r="W86">
            <v>4354.545454545454</v>
          </cell>
          <cell r="X86">
            <v>0</v>
          </cell>
          <cell r="Y86">
            <v>0</v>
          </cell>
          <cell r="Z86">
            <v>0</v>
          </cell>
          <cell r="AA86">
            <v>0</v>
          </cell>
          <cell r="AB86">
            <v>0</v>
          </cell>
          <cell r="AC86">
            <v>0</v>
          </cell>
          <cell r="AD86">
            <v>0</v>
          </cell>
          <cell r="AE86">
            <v>0</v>
          </cell>
          <cell r="AG86">
            <v>0</v>
          </cell>
          <cell r="AH86">
            <v>0</v>
          </cell>
          <cell r="AI86">
            <v>0</v>
          </cell>
          <cell r="AJ86">
            <v>33039.116902528556</v>
          </cell>
          <cell r="AK86">
            <v>62510.210370198722</v>
          </cell>
          <cell r="AL86">
            <v>18166.389629801284</v>
          </cell>
          <cell r="AM86">
            <v>51049</v>
          </cell>
          <cell r="AN86">
            <v>3327.727272727273</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L87">
            <v>0</v>
          </cell>
          <cell r="AM87">
            <v>0</v>
          </cell>
          <cell r="AN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J88">
            <v>462</v>
          </cell>
          <cell r="AK88">
            <v>560</v>
          </cell>
          <cell r="AL88">
            <v>0</v>
          </cell>
          <cell r="AM88">
            <v>0</v>
          </cell>
          <cell r="AN88">
            <v>462</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V89">
            <v>0</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K89">
            <v>474</v>
          </cell>
          <cell r="AL89">
            <v>0</v>
          </cell>
          <cell r="AM89">
            <v>37</v>
          </cell>
          <cell r="AN89">
            <v>126</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V90">
            <v>0</v>
          </cell>
          <cell r="W90">
            <v>0</v>
          </cell>
          <cell r="X90">
            <v>7579.5733333333337</v>
          </cell>
          <cell r="Y90">
            <v>4543</v>
          </cell>
          <cell r="Z90">
            <v>3036.5733333333337</v>
          </cell>
          <cell r="AA90">
            <v>10</v>
          </cell>
          <cell r="AB90">
            <v>4</v>
          </cell>
          <cell r="AC90">
            <v>13148.606666666667</v>
          </cell>
          <cell r="AD90">
            <v>10548.14</v>
          </cell>
          <cell r="AE90">
            <v>2556.8000000000002</v>
          </cell>
          <cell r="AF90">
            <v>9069</v>
          </cell>
          <cell r="AG90">
            <v>6496</v>
          </cell>
          <cell r="AH90">
            <v>2573</v>
          </cell>
          <cell r="AI90">
            <v>-4079.6066666666666</v>
          </cell>
          <cell r="AJ90">
            <v>75</v>
          </cell>
          <cell r="AK90">
            <v>85</v>
          </cell>
          <cell r="AL90">
            <v>11</v>
          </cell>
          <cell r="AM90">
            <v>37</v>
          </cell>
          <cell r="AN90">
            <v>64</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D93">
            <v>12441</v>
          </cell>
          <cell r="E93">
            <v>3107.878787878788</v>
          </cell>
          <cell r="M93">
            <v>1680</v>
          </cell>
          <cell r="N93">
            <v>0</v>
          </cell>
          <cell r="O93">
            <v>-1680</v>
          </cell>
          <cell r="P93">
            <v>4255</v>
          </cell>
          <cell r="Q93">
            <v>16124.915077605321</v>
          </cell>
          <cell r="R93">
            <v>-1680</v>
          </cell>
          <cell r="S93">
            <v>227</v>
          </cell>
          <cell r="T93">
            <v>8958.4774346793329</v>
          </cell>
          <cell r="U93">
            <v>13401.858928957032</v>
          </cell>
          <cell r="V93">
            <v>0</v>
          </cell>
          <cell r="W93">
            <v>0</v>
          </cell>
          <cell r="X93">
            <v>555</v>
          </cell>
          <cell r="Y93">
            <v>1189.5818181818181</v>
          </cell>
          <cell r="AA93">
            <v>10</v>
          </cell>
          <cell r="AB93">
            <v>4</v>
          </cell>
          <cell r="AC93">
            <v>952</v>
          </cell>
          <cell r="AD93">
            <v>519</v>
          </cell>
          <cell r="AE93">
            <v>433</v>
          </cell>
          <cell r="AF93">
            <v>0</v>
          </cell>
          <cell r="AG93">
            <v>0</v>
          </cell>
          <cell r="AH93">
            <v>0</v>
          </cell>
          <cell r="AI93">
            <v>-952</v>
          </cell>
          <cell r="AJ93">
            <v>33702.116902528556</v>
          </cell>
          <cell r="AK93">
            <v>63629.210370198722</v>
          </cell>
          <cell r="AL93">
            <v>18177.389629801284</v>
          </cell>
          <cell r="AM93">
            <v>12</v>
          </cell>
          <cell r="AN93">
            <v>3979.727272727273</v>
          </cell>
          <cell r="AO93">
            <v>7357</v>
          </cell>
          <cell r="AR93" t="e">
            <v>#REF!</v>
          </cell>
        </row>
        <row r="94">
          <cell r="C94">
            <v>0</v>
          </cell>
          <cell r="D94">
            <v>1149</v>
          </cell>
          <cell r="E94">
            <v>3107.878787878788</v>
          </cell>
          <cell r="M94">
            <v>0</v>
          </cell>
          <cell r="N94">
            <v>0</v>
          </cell>
          <cell r="O94">
            <v>0</v>
          </cell>
          <cell r="P94">
            <v>897</v>
          </cell>
          <cell r="Q94">
            <v>1991.8272727272724</v>
          </cell>
          <cell r="R94">
            <v>0</v>
          </cell>
          <cell r="S94">
            <v>9</v>
          </cell>
          <cell r="T94">
            <v>629</v>
          </cell>
          <cell r="U94">
            <v>1295.3363636363647</v>
          </cell>
          <cell r="V94">
            <v>0</v>
          </cell>
          <cell r="W94">
            <v>4371.545454545454</v>
          </cell>
          <cell r="X94">
            <v>0</v>
          </cell>
          <cell r="Y94">
            <v>1189.5818181818181</v>
          </cell>
          <cell r="AA94">
            <v>10</v>
          </cell>
          <cell r="AB94">
            <v>4</v>
          </cell>
          <cell r="AC94">
            <v>0</v>
          </cell>
          <cell r="AD94">
            <v>0</v>
          </cell>
          <cell r="AE94">
            <v>0</v>
          </cell>
          <cell r="AG94">
            <v>0</v>
          </cell>
          <cell r="AH94">
            <v>0</v>
          </cell>
          <cell r="AI94">
            <v>0</v>
          </cell>
          <cell r="AJ94">
            <v>5705.7272727272721</v>
          </cell>
          <cell r="AK94">
            <v>18463.600000000006</v>
          </cell>
          <cell r="AL94">
            <v>1473</v>
          </cell>
          <cell r="AM94">
            <v>0</v>
          </cell>
          <cell r="AN94">
            <v>3979.727272727273</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J95">
            <v>97331.327272727271</v>
          </cell>
          <cell r="AM95">
            <v>0</v>
          </cell>
          <cell r="AO95">
            <v>3502.7</v>
          </cell>
          <cell r="AR95" t="e">
            <v>#REF!</v>
          </cell>
        </row>
        <row r="96">
          <cell r="M96">
            <v>696.19636363636369</v>
          </cell>
          <cell r="N96">
            <v>0</v>
          </cell>
          <cell r="O96">
            <v>0</v>
          </cell>
          <cell r="P96">
            <v>148</v>
          </cell>
          <cell r="Q96">
            <v>326.90909090909093</v>
          </cell>
          <cell r="R96">
            <v>0</v>
          </cell>
          <cell r="S96">
            <v>392.63636363636363</v>
          </cell>
          <cell r="W96">
            <v>1046.5454545454545</v>
          </cell>
          <cell r="X96">
            <v>814.76363636363635</v>
          </cell>
          <cell r="Y96">
            <v>231.78181818181815</v>
          </cell>
          <cell r="AE96">
            <v>0</v>
          </cell>
          <cell r="AH96">
            <v>0</v>
          </cell>
          <cell r="AI96">
            <v>0</v>
          </cell>
          <cell r="AM96" t="e">
            <v>#REF!</v>
          </cell>
          <cell r="AO96" t="e">
            <v>#REF!</v>
          </cell>
          <cell r="AR96" t="e">
            <v>#REF!</v>
          </cell>
        </row>
        <row r="97">
          <cell r="C97">
            <v>474</v>
          </cell>
          <cell r="D97">
            <v>101</v>
          </cell>
          <cell r="N97">
            <v>570</v>
          </cell>
          <cell r="O97">
            <v>0</v>
          </cell>
          <cell r="R97">
            <v>0</v>
          </cell>
          <cell r="S97">
            <v>176</v>
          </cell>
          <cell r="W97">
            <v>84</v>
          </cell>
          <cell r="X97">
            <v>84</v>
          </cell>
          <cell r="Y97">
            <v>0</v>
          </cell>
          <cell r="AA97">
            <v>0</v>
          </cell>
          <cell r="AC97">
            <v>0</v>
          </cell>
          <cell r="AE97">
            <v>0</v>
          </cell>
          <cell r="AG97">
            <v>68</v>
          </cell>
          <cell r="AH97">
            <v>0</v>
          </cell>
          <cell r="AI97">
            <v>0</v>
          </cell>
          <cell r="AM97" t="e">
            <v>#REF!</v>
          </cell>
          <cell r="AO97" t="e">
            <v>#REF!</v>
          </cell>
          <cell r="AR97" t="e">
            <v>#REF!</v>
          </cell>
        </row>
        <row r="98">
          <cell r="C98">
            <v>87.333333333333329</v>
          </cell>
          <cell r="D98">
            <v>19</v>
          </cell>
          <cell r="N98">
            <v>570</v>
          </cell>
          <cell r="O98">
            <v>0</v>
          </cell>
          <cell r="R98">
            <v>0</v>
          </cell>
          <cell r="S98">
            <v>176</v>
          </cell>
          <cell r="W98">
            <v>84</v>
          </cell>
          <cell r="X98">
            <v>84</v>
          </cell>
          <cell r="Y98">
            <v>0</v>
          </cell>
          <cell r="AE98">
            <v>0</v>
          </cell>
          <cell r="AH98">
            <v>0</v>
          </cell>
          <cell r="AI98">
            <v>0</v>
          </cell>
          <cell r="AM98">
            <v>3770.5939393939398</v>
          </cell>
          <cell r="AO98">
            <v>3770.5939393939398</v>
          </cell>
          <cell r="AR98" t="e">
            <v>#REF!</v>
          </cell>
        </row>
        <row r="99">
          <cell r="C99">
            <v>0</v>
          </cell>
          <cell r="D99">
            <v>0</v>
          </cell>
          <cell r="O99">
            <v>0</v>
          </cell>
          <cell r="R99">
            <v>0</v>
          </cell>
          <cell r="W99">
            <v>0</v>
          </cell>
          <cell r="X99">
            <v>0</v>
          </cell>
          <cell r="Y99">
            <v>0</v>
          </cell>
          <cell r="AH99">
            <v>0</v>
          </cell>
          <cell r="AI99">
            <v>0</v>
          </cell>
          <cell r="AM99">
            <v>3770.5939393939398</v>
          </cell>
          <cell r="AO99">
            <v>3770.5939393939398</v>
          </cell>
          <cell r="AR99" t="e">
            <v>#REF!</v>
          </cell>
        </row>
        <row r="100">
          <cell r="C100">
            <v>1313</v>
          </cell>
          <cell r="D100">
            <v>82</v>
          </cell>
          <cell r="M100">
            <v>344.5</v>
          </cell>
          <cell r="O100">
            <v>-344.5</v>
          </cell>
          <cell r="P100">
            <v>1369.2</v>
          </cell>
          <cell r="Q100">
            <v>31</v>
          </cell>
          <cell r="R100">
            <v>-344.5</v>
          </cell>
          <cell r="S100">
            <v>0</v>
          </cell>
          <cell r="W100">
            <v>2</v>
          </cell>
          <cell r="X100">
            <v>-5</v>
          </cell>
          <cell r="Y100">
            <v>0</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D101">
            <v>0</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D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D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D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D105">
            <v>82</v>
          </cell>
          <cell r="M105">
            <v>0</v>
          </cell>
          <cell r="O105">
            <v>0</v>
          </cell>
          <cell r="P105">
            <v>130</v>
          </cell>
          <cell r="Q105">
            <v>0</v>
          </cell>
          <cell r="R105">
            <v>0</v>
          </cell>
          <cell r="S105">
            <v>0</v>
          </cell>
          <cell r="W105">
            <v>0</v>
          </cell>
          <cell r="X105">
            <v>0</v>
          </cell>
          <cell r="Y105">
            <v>0</v>
          </cell>
          <cell r="AA105">
            <v>69</v>
          </cell>
          <cell r="AB105">
            <v>0</v>
          </cell>
          <cell r="AC105">
            <v>0</v>
          </cell>
          <cell r="AD105">
            <v>0</v>
          </cell>
          <cell r="AE105">
            <v>0</v>
          </cell>
          <cell r="AG105">
            <v>0</v>
          </cell>
          <cell r="AH105">
            <v>0</v>
          </cell>
          <cell r="AI105">
            <v>0</v>
          </cell>
          <cell r="AM105">
            <v>80</v>
          </cell>
          <cell r="AO105">
            <v>210</v>
          </cell>
          <cell r="AR105" t="e">
            <v>#REF!</v>
          </cell>
        </row>
        <row r="106">
          <cell r="C106">
            <v>0</v>
          </cell>
          <cell r="D106">
            <v>82</v>
          </cell>
          <cell r="M106">
            <v>0</v>
          </cell>
          <cell r="O106">
            <v>0</v>
          </cell>
          <cell r="P106">
            <v>0</v>
          </cell>
          <cell r="Q106">
            <v>154</v>
          </cell>
          <cell r="R106">
            <v>0</v>
          </cell>
          <cell r="S106">
            <v>0</v>
          </cell>
          <cell r="W106">
            <v>79</v>
          </cell>
          <cell r="X106">
            <v>-49</v>
          </cell>
          <cell r="Y106">
            <v>0</v>
          </cell>
          <cell r="AC106">
            <v>0</v>
          </cell>
          <cell r="AD106">
            <v>0</v>
          </cell>
          <cell r="AE106">
            <v>0</v>
          </cell>
          <cell r="AF106">
            <v>30</v>
          </cell>
          <cell r="AG106">
            <v>30</v>
          </cell>
          <cell r="AH106">
            <v>0</v>
          </cell>
          <cell r="AI106">
            <v>30</v>
          </cell>
          <cell r="AM106">
            <v>822</v>
          </cell>
          <cell r="AO106">
            <v>773</v>
          </cell>
          <cell r="AR106" t="e">
            <v>#REF!</v>
          </cell>
        </row>
        <row r="107">
          <cell r="C107">
            <v>0</v>
          </cell>
          <cell r="D107">
            <v>0</v>
          </cell>
          <cell r="M107">
            <v>0</v>
          </cell>
          <cell r="O107">
            <v>0</v>
          </cell>
          <cell r="P107">
            <v>0</v>
          </cell>
          <cell r="Q107">
            <v>800</v>
          </cell>
          <cell r="R107">
            <v>0</v>
          </cell>
          <cell r="S107">
            <v>0</v>
          </cell>
          <cell r="W107">
            <v>0</v>
          </cell>
          <cell r="X107">
            <v>0</v>
          </cell>
          <cell r="Y107">
            <v>0</v>
          </cell>
          <cell r="AC107">
            <v>0</v>
          </cell>
          <cell r="AD107">
            <v>0</v>
          </cell>
          <cell r="AE107">
            <v>0</v>
          </cell>
          <cell r="AH107">
            <v>0</v>
          </cell>
          <cell r="AI107">
            <v>0</v>
          </cell>
          <cell r="AM107">
            <v>0</v>
          </cell>
          <cell r="AO107">
            <v>0</v>
          </cell>
          <cell r="AP107" t="e">
            <v>#REF!</v>
          </cell>
          <cell r="AQ107" t="e">
            <v>#REF!</v>
          </cell>
          <cell r="AR107" t="e">
            <v>#REF!</v>
          </cell>
        </row>
        <row r="108">
          <cell r="C108">
            <v>0</v>
          </cell>
          <cell r="D108">
            <v>0</v>
          </cell>
          <cell r="M108">
            <v>0</v>
          </cell>
          <cell r="O108">
            <v>0</v>
          </cell>
          <cell r="P108">
            <v>0</v>
          </cell>
          <cell r="Q108">
            <v>800</v>
          </cell>
          <cell r="R108">
            <v>0</v>
          </cell>
          <cell r="S108">
            <v>0</v>
          </cell>
          <cell r="W108">
            <v>0</v>
          </cell>
          <cell r="X108">
            <v>0</v>
          </cell>
          <cell r="Y108">
            <v>0</v>
          </cell>
          <cell r="AA108">
            <v>69</v>
          </cell>
          <cell r="AB108">
            <v>0</v>
          </cell>
          <cell r="AC108">
            <v>0</v>
          </cell>
          <cell r="AD108">
            <v>0</v>
          </cell>
          <cell r="AE108">
            <v>0</v>
          </cell>
          <cell r="AH108">
            <v>0</v>
          </cell>
          <cell r="AI108">
            <v>0</v>
          </cell>
          <cell r="AM108">
            <v>0</v>
          </cell>
          <cell r="AO108">
            <v>0</v>
          </cell>
          <cell r="AR108" t="e">
            <v>#REF!</v>
          </cell>
        </row>
        <row r="109">
          <cell r="C109">
            <v>0</v>
          </cell>
          <cell r="D109">
            <v>0</v>
          </cell>
          <cell r="M109">
            <v>0</v>
          </cell>
          <cell r="O109">
            <v>0</v>
          </cell>
          <cell r="P109">
            <v>0</v>
          </cell>
          <cell r="R109">
            <v>0</v>
          </cell>
          <cell r="S109">
            <v>0</v>
          </cell>
          <cell r="W109">
            <v>0</v>
          </cell>
          <cell r="X109">
            <v>0</v>
          </cell>
          <cell r="Y109">
            <v>0</v>
          </cell>
          <cell r="AA109">
            <v>16</v>
          </cell>
          <cell r="AB109">
            <v>3</v>
          </cell>
          <cell r="AC109">
            <v>0</v>
          </cell>
          <cell r="AD109">
            <v>0</v>
          </cell>
          <cell r="AE109">
            <v>0</v>
          </cell>
          <cell r="AG109">
            <v>875</v>
          </cell>
          <cell r="AH109">
            <v>0</v>
          </cell>
          <cell r="AI109">
            <v>0</v>
          </cell>
          <cell r="AM109">
            <v>0</v>
          </cell>
          <cell r="AO109">
            <v>0</v>
          </cell>
          <cell r="AP109">
            <v>0</v>
          </cell>
          <cell r="AQ109">
            <v>0</v>
          </cell>
          <cell r="AR109" t="e">
            <v>#REF!</v>
          </cell>
        </row>
        <row r="110">
          <cell r="C110">
            <v>0</v>
          </cell>
          <cell r="D110">
            <v>0</v>
          </cell>
          <cell r="M110">
            <v>0</v>
          </cell>
          <cell r="O110">
            <v>0</v>
          </cell>
          <cell r="P110">
            <v>0</v>
          </cell>
          <cell r="R110">
            <v>0</v>
          </cell>
          <cell r="S110">
            <v>0</v>
          </cell>
          <cell r="W110">
            <v>0</v>
          </cell>
          <cell r="X110">
            <v>0</v>
          </cell>
          <cell r="Y110">
            <v>0</v>
          </cell>
          <cell r="AC110">
            <v>0</v>
          </cell>
          <cell r="AD110">
            <v>0</v>
          </cell>
          <cell r="AE110">
            <v>0</v>
          </cell>
          <cell r="AG110">
            <v>80</v>
          </cell>
          <cell r="AH110">
            <v>0</v>
          </cell>
          <cell r="AI110">
            <v>0</v>
          </cell>
          <cell r="AM110">
            <v>0</v>
          </cell>
          <cell r="AO110">
            <v>0</v>
          </cell>
          <cell r="AR110" t="e">
            <v>#REF!</v>
          </cell>
        </row>
        <row r="111">
          <cell r="C111">
            <v>0</v>
          </cell>
          <cell r="D111">
            <v>0</v>
          </cell>
          <cell r="M111">
            <v>0</v>
          </cell>
          <cell r="O111">
            <v>0</v>
          </cell>
          <cell r="P111">
            <v>0</v>
          </cell>
          <cell r="Q111">
            <v>928</v>
          </cell>
          <cell r="R111">
            <v>0</v>
          </cell>
          <cell r="S111">
            <v>0</v>
          </cell>
          <cell r="W111">
            <v>366</v>
          </cell>
          <cell r="X111">
            <v>-38</v>
          </cell>
          <cell r="Y111">
            <v>0</v>
          </cell>
          <cell r="AA111">
            <v>16</v>
          </cell>
          <cell r="AB111">
            <v>3</v>
          </cell>
          <cell r="AC111">
            <v>0</v>
          </cell>
          <cell r="AD111">
            <v>0</v>
          </cell>
          <cell r="AE111">
            <v>0</v>
          </cell>
          <cell r="AF111">
            <v>535</v>
          </cell>
          <cell r="AG111">
            <v>535</v>
          </cell>
          <cell r="AH111">
            <v>0</v>
          </cell>
          <cell r="AI111">
            <v>535</v>
          </cell>
          <cell r="AM111">
            <v>508</v>
          </cell>
          <cell r="AO111">
            <v>470</v>
          </cell>
          <cell r="AR111" t="e">
            <v>#REF!</v>
          </cell>
        </row>
        <row r="112">
          <cell r="C112">
            <v>0</v>
          </cell>
          <cell r="D112">
            <v>53</v>
          </cell>
          <cell r="M112">
            <v>0</v>
          </cell>
          <cell r="O112">
            <v>0</v>
          </cell>
          <cell r="Q112">
            <v>8</v>
          </cell>
          <cell r="R112">
            <v>0</v>
          </cell>
          <cell r="S112">
            <v>-28</v>
          </cell>
          <cell r="W112">
            <v>57</v>
          </cell>
          <cell r="X112">
            <v>0</v>
          </cell>
          <cell r="Y112">
            <v>0</v>
          </cell>
          <cell r="AC112">
            <v>0</v>
          </cell>
          <cell r="AD112">
            <v>0</v>
          </cell>
          <cell r="AE112">
            <v>0</v>
          </cell>
          <cell r="AH112">
            <v>0</v>
          </cell>
          <cell r="AI112">
            <v>0</v>
          </cell>
          <cell r="AM112">
            <v>19</v>
          </cell>
          <cell r="AO112">
            <v>-9</v>
          </cell>
          <cell r="AR112" t="e">
            <v>#REF!</v>
          </cell>
        </row>
        <row r="113">
          <cell r="C113">
            <v>1295</v>
          </cell>
          <cell r="D113">
            <v>0</v>
          </cell>
          <cell r="M113">
            <v>0</v>
          </cell>
          <cell r="O113">
            <v>0</v>
          </cell>
          <cell r="P113">
            <v>0</v>
          </cell>
          <cell r="R113">
            <v>0</v>
          </cell>
          <cell r="S113">
            <v>0</v>
          </cell>
          <cell r="X113">
            <v>0</v>
          </cell>
          <cell r="Y113">
            <v>0</v>
          </cell>
          <cell r="AC113">
            <v>0</v>
          </cell>
          <cell r="AD113">
            <v>0</v>
          </cell>
          <cell r="AE113">
            <v>0</v>
          </cell>
          <cell r="AH113">
            <v>0</v>
          </cell>
          <cell r="AI113">
            <v>0</v>
          </cell>
          <cell r="AM113">
            <v>0</v>
          </cell>
          <cell r="AO113">
            <v>1295</v>
          </cell>
          <cell r="AR113" t="e">
            <v>#REF!</v>
          </cell>
        </row>
        <row r="114">
          <cell r="C114">
            <v>1000</v>
          </cell>
          <cell r="D114">
            <v>0</v>
          </cell>
          <cell r="O114">
            <v>0</v>
          </cell>
          <cell r="R114">
            <v>0</v>
          </cell>
          <cell r="S114">
            <v>0</v>
          </cell>
          <cell r="Y114">
            <v>0</v>
          </cell>
          <cell r="AE114">
            <v>0</v>
          </cell>
          <cell r="AH114">
            <v>0</v>
          </cell>
          <cell r="AI114">
            <v>0</v>
          </cell>
          <cell r="AO114">
            <v>1000</v>
          </cell>
          <cell r="AR114" t="e">
            <v>#REF!</v>
          </cell>
        </row>
        <row r="115">
          <cell r="C115">
            <v>6305</v>
          </cell>
          <cell r="D115">
            <v>0</v>
          </cell>
          <cell r="O115">
            <v>0</v>
          </cell>
          <cell r="R115">
            <v>0</v>
          </cell>
          <cell r="S115">
            <v>0</v>
          </cell>
          <cell r="Y115">
            <v>0</v>
          </cell>
          <cell r="AE115">
            <v>0</v>
          </cell>
          <cell r="AH115">
            <v>0</v>
          </cell>
          <cell r="AI115">
            <v>0</v>
          </cell>
          <cell r="AO115">
            <v>6305</v>
          </cell>
          <cell r="AR115" t="e">
            <v>#REF!</v>
          </cell>
        </row>
        <row r="116">
          <cell r="C116">
            <v>0</v>
          </cell>
          <cell r="D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O119">
            <v>0</v>
          </cell>
          <cell r="R119">
            <v>0</v>
          </cell>
          <cell r="W119">
            <v>0</v>
          </cell>
          <cell r="X119">
            <v>0</v>
          </cell>
          <cell r="Y119">
            <v>0</v>
          </cell>
          <cell r="AD119">
            <v>0</v>
          </cell>
          <cell r="AE119">
            <v>0</v>
          </cell>
          <cell r="AH119">
            <v>0</v>
          </cell>
          <cell r="AI119">
            <v>0</v>
          </cell>
          <cell r="AM119">
            <v>0</v>
          </cell>
          <cell r="AO119">
            <v>36465</v>
          </cell>
          <cell r="AP119">
            <v>5373.440590909071</v>
          </cell>
          <cell r="AR119" t="e">
            <v>#REF!</v>
          </cell>
        </row>
        <row r="120">
          <cell r="C120">
            <v>0</v>
          </cell>
          <cell r="D120">
            <v>1916</v>
          </cell>
          <cell r="O120">
            <v>0</v>
          </cell>
          <cell r="R120">
            <v>0</v>
          </cell>
          <cell r="Y120">
            <v>0</v>
          </cell>
          <cell r="AH120">
            <v>8992</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C123">
            <v>9939.2910180221279</v>
          </cell>
          <cell r="D123">
            <v>2118</v>
          </cell>
          <cell r="E123">
            <v>0</v>
          </cell>
          <cell r="M123">
            <v>0</v>
          </cell>
          <cell r="N123">
            <v>0</v>
          </cell>
          <cell r="O123">
            <v>0</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0</v>
          </cell>
          <cell r="AJ123">
            <v>11288.291018022128</v>
          </cell>
          <cell r="AK123">
            <v>3108</v>
          </cell>
          <cell r="AL123">
            <v>0</v>
          </cell>
          <cell r="AM123">
            <v>0</v>
          </cell>
          <cell r="AN123">
            <v>0</v>
          </cell>
          <cell r="AO123">
            <v>41703.840590909072</v>
          </cell>
        </row>
        <row r="124">
          <cell r="C124">
            <v>9939.2910180221279</v>
          </cell>
          <cell r="D124">
            <v>2118</v>
          </cell>
          <cell r="E124">
            <v>0</v>
          </cell>
          <cell r="M124">
            <v>0</v>
          </cell>
          <cell r="N124">
            <v>0</v>
          </cell>
          <cell r="O124">
            <v>0</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0</v>
          </cell>
          <cell r="AO124">
            <v>41703.840590909072</v>
          </cell>
        </row>
        <row r="125">
          <cell r="O125">
            <v>0</v>
          </cell>
          <cell r="Y125">
            <v>0</v>
          </cell>
          <cell r="AH125">
            <v>4171.9101802212826</v>
          </cell>
          <cell r="AI125">
            <v>0</v>
          </cell>
          <cell r="AO125">
            <v>56718.772272727248</v>
          </cell>
          <cell r="AP125" t="e">
            <v>#REF!</v>
          </cell>
          <cell r="AQ125" t="e">
            <v>#REF!</v>
          </cell>
        </row>
        <row r="126">
          <cell r="O126">
            <v>0</v>
          </cell>
          <cell r="Y126">
            <v>0</v>
          </cell>
          <cell r="AH126">
            <v>4171.9101802212826</v>
          </cell>
          <cell r="AI126">
            <v>0</v>
          </cell>
        </row>
        <row r="127">
          <cell r="O127">
            <v>0</v>
          </cell>
          <cell r="AH127">
            <v>5782.9101802212826</v>
          </cell>
          <cell r="AI127">
            <v>0</v>
          </cell>
          <cell r="AJ127">
            <v>12543.870550420004</v>
          </cell>
          <cell r="AK127">
            <v>-7627.2103701987216</v>
          </cell>
          <cell r="AO127">
            <v>15014.931681818174</v>
          </cell>
          <cell r="AT127">
            <v>0</v>
          </cell>
        </row>
        <row r="128">
          <cell r="O128">
            <v>0</v>
          </cell>
          <cell r="AI128">
            <v>0</v>
          </cell>
        </row>
        <row r="129">
          <cell r="O129">
            <v>0</v>
          </cell>
          <cell r="AH129">
            <v>1611</v>
          </cell>
          <cell r="AI129">
            <v>0</v>
          </cell>
          <cell r="AL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H132">
            <v>56002</v>
          </cell>
          <cell r="AI132">
            <v>0</v>
          </cell>
          <cell r="AK132">
            <v>56002</v>
          </cell>
          <cell r="AL132">
            <v>0</v>
          </cell>
          <cell r="AN132">
            <v>0</v>
          </cell>
          <cell r="AO132">
            <v>26.73</v>
          </cell>
          <cell r="AT132" t="e">
            <v>#DIV/0!</v>
          </cell>
        </row>
        <row r="133">
          <cell r="O133">
            <v>0</v>
          </cell>
          <cell r="AH133">
            <v>-7627.2103701987216</v>
          </cell>
          <cell r="AI133">
            <v>0</v>
          </cell>
          <cell r="AL133">
            <v>0</v>
          </cell>
          <cell r="AO133" t="e">
            <v>#REF!</v>
          </cell>
          <cell r="AT133" t="e">
            <v>#DIV/0!</v>
          </cell>
        </row>
        <row r="134">
          <cell r="O134">
            <v>0</v>
          </cell>
          <cell r="AH134">
            <v>36.869999999999997</v>
          </cell>
          <cell r="AI134">
            <v>0</v>
          </cell>
          <cell r="AL134" t="e">
            <v>#DIV/0!</v>
          </cell>
          <cell r="AO134">
            <v>0</v>
          </cell>
          <cell r="AT134">
            <v>0</v>
          </cell>
        </row>
        <row r="135">
          <cell r="O135">
            <v>0</v>
          </cell>
          <cell r="AH135">
            <v>41.89</v>
          </cell>
          <cell r="AI135">
            <v>0</v>
          </cell>
          <cell r="AL135" t="e">
            <v>#DIV/0!</v>
          </cell>
        </row>
        <row r="136">
          <cell r="O136">
            <v>0</v>
          </cell>
          <cell r="AH136">
            <v>0</v>
          </cell>
          <cell r="AI136">
            <v>0</v>
          </cell>
          <cell r="AL136">
            <v>0</v>
          </cell>
          <cell r="AO136">
            <v>36.19</v>
          </cell>
          <cell r="AT136" t="e">
            <v>#DIV/0!</v>
          </cell>
        </row>
        <row r="137">
          <cell r="O137">
            <v>0</v>
          </cell>
          <cell r="AI137">
            <v>0</v>
          </cell>
        </row>
        <row r="138">
          <cell r="O138">
            <v>0</v>
          </cell>
          <cell r="AH138">
            <v>10.24</v>
          </cell>
          <cell r="AI138">
            <v>0</v>
          </cell>
          <cell r="AL138" t="e">
            <v>#DIV/0!</v>
          </cell>
          <cell r="AM138">
            <v>0</v>
          </cell>
          <cell r="AO138" t="e">
            <v>#REF!</v>
          </cell>
          <cell r="AT138" t="e">
            <v>#DIV/0!</v>
          </cell>
        </row>
        <row r="139">
          <cell r="O139">
            <v>0</v>
          </cell>
          <cell r="AI139">
            <v>0</v>
          </cell>
          <cell r="AO139">
            <v>180931</v>
          </cell>
          <cell r="AP139">
            <v>180931</v>
          </cell>
        </row>
        <row r="140">
          <cell r="C140" t="str">
            <v>коп/кВтг</v>
          </cell>
          <cell r="O140">
            <v>0</v>
          </cell>
          <cell r="AG140">
            <v>0</v>
          </cell>
          <cell r="AH140">
            <v>7.46</v>
          </cell>
          <cell r="AI140">
            <v>0</v>
          </cell>
          <cell r="AL140" t="e">
            <v>#DIV/0!</v>
          </cell>
        </row>
        <row r="141">
          <cell r="O141">
            <v>0</v>
          </cell>
          <cell r="AH141">
            <v>46245.987452948561</v>
          </cell>
          <cell r="AI141">
            <v>0</v>
          </cell>
          <cell r="AJ141">
            <v>46245.987452948561</v>
          </cell>
          <cell r="AM141">
            <v>0</v>
          </cell>
          <cell r="AO141">
            <v>0</v>
          </cell>
        </row>
        <row r="142">
          <cell r="O142">
            <v>0</v>
          </cell>
          <cell r="P142">
            <v>0</v>
          </cell>
          <cell r="AI142">
            <v>0</v>
          </cell>
          <cell r="AO142">
            <v>2601</v>
          </cell>
        </row>
        <row r="143">
          <cell r="O143">
            <v>0</v>
          </cell>
          <cell r="AH143">
            <v>865.25</v>
          </cell>
          <cell r="AI143">
            <v>0</v>
          </cell>
          <cell r="AM143">
            <v>0</v>
          </cell>
          <cell r="AO143">
            <v>236933</v>
          </cell>
          <cell r="AP143">
            <v>180931</v>
          </cell>
          <cell r="AQ143">
            <v>56002</v>
          </cell>
          <cell r="AT143">
            <v>0</v>
          </cell>
        </row>
        <row r="144">
          <cell r="O144">
            <v>0</v>
          </cell>
          <cell r="AH144">
            <v>0</v>
          </cell>
          <cell r="AI144">
            <v>0</v>
          </cell>
          <cell r="AO144">
            <v>0</v>
          </cell>
        </row>
        <row r="145">
          <cell r="O145">
            <v>0</v>
          </cell>
          <cell r="AI145">
            <v>0</v>
          </cell>
          <cell r="AO145">
            <v>236933</v>
          </cell>
          <cell r="AP145">
            <v>180931</v>
          </cell>
          <cell r="AQ145">
            <v>56002</v>
          </cell>
        </row>
        <row r="146">
          <cell r="O146">
            <v>0</v>
          </cell>
          <cell r="AG146">
            <v>0</v>
          </cell>
          <cell r="AH146">
            <v>102247.98745294855</v>
          </cell>
          <cell r="AI146">
            <v>0</v>
          </cell>
          <cell r="AJ146">
            <v>46245.987452948561</v>
          </cell>
          <cell r="AK146">
            <v>56002</v>
          </cell>
          <cell r="AL146">
            <v>0</v>
          </cell>
          <cell r="AT146">
            <v>11523</v>
          </cell>
          <cell r="AU146">
            <v>13192</v>
          </cell>
          <cell r="AV146">
            <v>13687.256271556862</v>
          </cell>
          <cell r="AW146" t="e">
            <v>#REF!</v>
          </cell>
        </row>
        <row r="147">
          <cell r="O147">
            <v>0</v>
          </cell>
          <cell r="AH147">
            <v>0</v>
          </cell>
          <cell r="AI147">
            <v>0</v>
          </cell>
          <cell r="AJ147">
            <v>0</v>
          </cell>
          <cell r="AO147">
            <v>31</v>
          </cell>
          <cell r="AP147" t="e">
            <v>#REF!</v>
          </cell>
          <cell r="AQ147" t="e">
            <v>#REF!</v>
          </cell>
        </row>
        <row r="148">
          <cell r="O148">
            <v>0</v>
          </cell>
          <cell r="AH148">
            <v>102247.98745294855</v>
          </cell>
          <cell r="AI148">
            <v>0</v>
          </cell>
          <cell r="AJ148">
            <v>46245.987452948561</v>
          </cell>
          <cell r="AK148">
            <v>56002</v>
          </cell>
        </row>
        <row r="149">
          <cell r="C149">
            <v>0</v>
          </cell>
          <cell r="M149">
            <v>0</v>
          </cell>
          <cell r="O149">
            <v>0</v>
          </cell>
          <cell r="P149">
            <v>0</v>
          </cell>
          <cell r="S149">
            <v>0</v>
          </cell>
          <cell r="X149">
            <v>0</v>
          </cell>
          <cell r="AI149">
            <v>0</v>
          </cell>
          <cell r="AL149">
            <v>1473</v>
          </cell>
          <cell r="AM149">
            <v>0</v>
          </cell>
          <cell r="AN149">
            <v>3979.727272727273</v>
          </cell>
          <cell r="AO149">
            <v>11760.6</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H156">
            <v>5.9</v>
          </cell>
          <cell r="AI156">
            <v>0</v>
          </cell>
          <cell r="AJ156">
            <v>37.200000000000003</v>
          </cell>
          <cell r="AK156">
            <v>-12</v>
          </cell>
          <cell r="AO156" t="e">
            <v>#REF!</v>
          </cell>
        </row>
        <row r="157">
          <cell r="C157">
            <v>0</v>
          </cell>
          <cell r="M157">
            <v>47</v>
          </cell>
          <cell r="O157">
            <v>-47</v>
          </cell>
          <cell r="P157">
            <v>140</v>
          </cell>
          <cell r="R157">
            <v>-47</v>
          </cell>
          <cell r="S157">
            <v>105</v>
          </cell>
          <cell r="W157">
            <v>0</v>
          </cell>
          <cell r="X157">
            <v>190</v>
          </cell>
          <cell r="Y157">
            <v>0</v>
          </cell>
          <cell r="AG157">
            <v>0</v>
          </cell>
          <cell r="AH157">
            <v>0</v>
          </cell>
          <cell r="AI157">
            <v>0</v>
          </cell>
          <cell r="AO157" t="e">
            <v>#REF!</v>
          </cell>
        </row>
        <row r="158">
          <cell r="C158">
            <v>0</v>
          </cell>
          <cell r="M158">
            <v>1507.6</v>
          </cell>
          <cell r="N158">
            <v>481</v>
          </cell>
          <cell r="O158">
            <v>-1507.6</v>
          </cell>
          <cell r="P158">
            <v>140</v>
          </cell>
          <cell r="R158">
            <v>-1507.6</v>
          </cell>
          <cell r="S158" t="str">
            <v xml:space="preserve">                   КОРИГУВАННЯ   ПЛАНУ   НА   СЕРПЕНЬ  1998 р</v>
          </cell>
          <cell r="V158">
            <v>408</v>
          </cell>
          <cell r="W158">
            <v>272</v>
          </cell>
          <cell r="X158">
            <v>1942.6999999999998</v>
          </cell>
          <cell r="Y158">
            <v>0</v>
          </cell>
          <cell r="AA158">
            <v>98</v>
          </cell>
          <cell r="AB158">
            <v>183</v>
          </cell>
          <cell r="AC158">
            <v>281</v>
          </cell>
          <cell r="AH158">
            <v>2876</v>
          </cell>
          <cell r="AI158">
            <v>0</v>
          </cell>
          <cell r="AO158" t="e">
            <v>#VALUE!</v>
          </cell>
        </row>
        <row r="159">
          <cell r="C159">
            <v>0</v>
          </cell>
          <cell r="M159">
            <v>1554.6</v>
          </cell>
          <cell r="N159">
            <v>0</v>
          </cell>
          <cell r="O159">
            <v>-1554.6</v>
          </cell>
          <cell r="P159">
            <v>280</v>
          </cell>
          <cell r="R159">
            <v>-1554.6</v>
          </cell>
          <cell r="S159">
            <v>231</v>
          </cell>
          <cell r="V159">
            <v>192</v>
          </cell>
          <cell r="W159">
            <v>84</v>
          </cell>
          <cell r="X159">
            <v>2132.6999999999998</v>
          </cell>
          <cell r="Y159">
            <v>0</v>
          </cell>
          <cell r="AH159">
            <v>1130</v>
          </cell>
          <cell r="AI159">
            <v>0</v>
          </cell>
        </row>
        <row r="160">
          <cell r="M160">
            <v>0</v>
          </cell>
          <cell r="N160">
            <v>238</v>
          </cell>
          <cell r="O160">
            <v>0</v>
          </cell>
          <cell r="P160">
            <v>2426.75</v>
          </cell>
          <cell r="R160">
            <v>0</v>
          </cell>
          <cell r="S160">
            <v>91</v>
          </cell>
          <cell r="W160">
            <v>70</v>
          </cell>
          <cell r="X160">
            <v>0</v>
          </cell>
          <cell r="Y160">
            <v>0</v>
          </cell>
          <cell r="AH160">
            <v>595.70000000000005</v>
          </cell>
          <cell r="AI160">
            <v>0</v>
          </cell>
          <cell r="AO160" t="e">
            <v>#REF!</v>
          </cell>
        </row>
        <row r="161">
          <cell r="C161">
            <v>0</v>
          </cell>
          <cell r="M161" t="e">
            <v>#REF!</v>
          </cell>
          <cell r="N161">
            <v>0</v>
          </cell>
          <cell r="O161" t="e">
            <v>#REF!</v>
          </cell>
          <cell r="P161">
            <v>0</v>
          </cell>
          <cell r="R161" t="e">
            <v>#REF!</v>
          </cell>
          <cell r="S161">
            <v>0</v>
          </cell>
          <cell r="X161" t="e">
            <v>#REF!</v>
          </cell>
          <cell r="Y161">
            <v>0</v>
          </cell>
          <cell r="AH161">
            <v>0</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D165">
            <v>0</v>
          </cell>
          <cell r="E165">
            <v>0</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N166">
            <v>873</v>
          </cell>
          <cell r="O166">
            <v>638</v>
          </cell>
          <cell r="P166">
            <v>10458.591666666665</v>
          </cell>
          <cell r="S166">
            <v>2436.1833333333348</v>
          </cell>
          <cell r="W166">
            <v>272</v>
          </cell>
          <cell r="X166">
            <v>2266.8000000000011</v>
          </cell>
          <cell r="Y166">
            <v>0</v>
          </cell>
          <cell r="AD166">
            <v>-6684.3</v>
          </cell>
          <cell r="AF166">
            <v>3530.0000000000005</v>
          </cell>
          <cell r="AG166">
            <v>2004</v>
          </cell>
          <cell r="AH166">
            <v>2232</v>
          </cell>
          <cell r="AI166">
            <v>873</v>
          </cell>
          <cell r="AM166">
            <v>5767.2999999999993</v>
          </cell>
          <cell r="AO166">
            <v>42000.375</v>
          </cell>
        </row>
        <row r="167">
          <cell r="C167">
            <v>0</v>
          </cell>
          <cell r="M167">
            <v>1680</v>
          </cell>
          <cell r="N167">
            <v>0</v>
          </cell>
          <cell r="O167">
            <v>0</v>
          </cell>
          <cell r="S167">
            <v>0</v>
          </cell>
          <cell r="Y167">
            <v>0</v>
          </cell>
          <cell r="AH167">
            <v>0</v>
          </cell>
          <cell r="AI167">
            <v>0</v>
          </cell>
        </row>
        <row r="168">
          <cell r="C168">
            <v>474</v>
          </cell>
          <cell r="N168">
            <v>0</v>
          </cell>
          <cell r="O168">
            <v>1219</v>
          </cell>
          <cell r="S168">
            <v>380</v>
          </cell>
          <cell r="W168">
            <v>302</v>
          </cell>
          <cell r="X168">
            <v>100</v>
          </cell>
          <cell r="Y168">
            <v>202</v>
          </cell>
          <cell r="AA168">
            <v>100</v>
          </cell>
          <cell r="AC168">
            <v>100</v>
          </cell>
          <cell r="AH168">
            <v>1699</v>
          </cell>
          <cell r="AI168">
            <v>100</v>
          </cell>
        </row>
        <row r="169">
          <cell r="C169">
            <v>87.333333333333329</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O170">
            <v>219</v>
          </cell>
          <cell r="S170">
            <v>176</v>
          </cell>
          <cell r="X170">
            <v>84</v>
          </cell>
          <cell r="AH170">
            <v>1192.3333333333335</v>
          </cell>
          <cell r="AU170">
            <v>1507.2</v>
          </cell>
        </row>
        <row r="171">
          <cell r="C171">
            <v>0</v>
          </cell>
          <cell r="AH171">
            <v>115</v>
          </cell>
        </row>
        <row r="172">
          <cell r="C172">
            <v>73</v>
          </cell>
          <cell r="O172">
            <v>0</v>
          </cell>
          <cell r="S172">
            <v>0</v>
          </cell>
          <cell r="X172">
            <v>0</v>
          </cell>
          <cell r="AH172">
            <v>73</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L187" t="str">
            <v>ОЧИК.18.02.</v>
          </cell>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C189" t="str">
            <v>АПАРАТ ВСЬОГО</v>
          </cell>
          <cell r="D189" t="str">
            <v>АПАРАТ ЕЛЕКТРО</v>
          </cell>
          <cell r="E189" t="str">
            <v>АПАРАТ ТЕПЛО</v>
          </cell>
          <cell r="O189" t="str">
            <v>ТЕЦ-5 ВСЬОГО</v>
          </cell>
          <cell r="P189">
            <v>20668</v>
          </cell>
          <cell r="Q189" t="str">
            <v xml:space="preserve"> Т/Е</v>
          </cell>
          <cell r="S189">
            <v>0</v>
          </cell>
          <cell r="T189" t="e">
            <v>#DIV/0!</v>
          </cell>
          <cell r="U189" t="e">
            <v>#DIV/0!</v>
          </cell>
          <cell r="X189">
            <v>20511</v>
          </cell>
          <cell r="Y189">
            <v>7225</v>
          </cell>
          <cell r="Z189">
            <v>13286</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L190">
            <v>1.954</v>
          </cell>
          <cell r="AM190">
            <v>0</v>
          </cell>
          <cell r="AN190">
            <v>1.954</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O192">
            <v>89.2</v>
          </cell>
          <cell r="S192" t="e">
            <v>#DIV/0!</v>
          </cell>
          <cell r="X192">
            <v>20511</v>
          </cell>
          <cell r="AH192">
            <v>259.7</v>
          </cell>
          <cell r="AL192">
            <v>221.49122807017542</v>
          </cell>
          <cell r="AO192" t="e">
            <v>#DIV/0!</v>
          </cell>
          <cell r="AP192" t="e">
            <v>#DIV/0!</v>
          </cell>
          <cell r="AQ192" t="e">
            <v>#DIV/0!</v>
          </cell>
          <cell r="AT192">
            <v>44313</v>
          </cell>
          <cell r="AU192">
            <v>9770.9133329995493</v>
          </cell>
          <cell r="AV192">
            <v>34542.086667000447</v>
          </cell>
        </row>
        <row r="193">
          <cell r="O193">
            <v>102.5</v>
          </cell>
          <cell r="S193">
            <v>84.2</v>
          </cell>
          <cell r="AH193">
            <v>298.60000000000002</v>
          </cell>
          <cell r="AL193">
            <v>252.49999999999997</v>
          </cell>
        </row>
        <row r="194">
          <cell r="O194">
            <v>0</v>
          </cell>
          <cell r="S194">
            <v>0</v>
          </cell>
          <cell r="AH194">
            <v>0</v>
          </cell>
          <cell r="AL194">
            <v>66</v>
          </cell>
        </row>
        <row r="195">
          <cell r="O195">
            <v>194.5</v>
          </cell>
          <cell r="S195" t="str">
            <v>ТЕЦ-5 ВСЬОГО</v>
          </cell>
          <cell r="T195" t="str">
            <v>Е/Е</v>
          </cell>
          <cell r="U195" t="str">
            <v xml:space="preserve"> Т/Е</v>
          </cell>
          <cell r="X195" t="str">
            <v>ТЕЦ-6 ВСЬОГО</v>
          </cell>
          <cell r="Y195" t="str">
            <v>Е/Е</v>
          </cell>
          <cell r="Z195" t="str">
            <v xml:space="preserve"> Т/Е</v>
          </cell>
          <cell r="AH195">
            <v>194.5</v>
          </cell>
          <cell r="AL195">
            <v>128.964</v>
          </cell>
          <cell r="AO195" t="str">
            <v>АК КЕ ВСЬОГО</v>
          </cell>
          <cell r="AP195" t="str">
            <v>Е/Е</v>
          </cell>
          <cell r="AQ195" t="str">
            <v xml:space="preserve"> Т/Е</v>
          </cell>
        </row>
        <row r="196">
          <cell r="O196">
            <v>17349</v>
          </cell>
          <cell r="S196">
            <v>14237</v>
          </cell>
          <cell r="T196">
            <v>0</v>
          </cell>
          <cell r="U196">
            <v>0</v>
          </cell>
          <cell r="Y196">
            <v>268.14999999999998</v>
          </cell>
          <cell r="Z196">
            <v>590</v>
          </cell>
          <cell r="AH196">
            <v>50512</v>
          </cell>
          <cell r="AL196">
            <v>28564</v>
          </cell>
        </row>
        <row r="197">
          <cell r="T197">
            <v>176.1</v>
          </cell>
          <cell r="U197">
            <v>163.6</v>
          </cell>
          <cell r="Y197">
            <v>196.5</v>
          </cell>
          <cell r="Z197">
            <v>164.2</v>
          </cell>
          <cell r="AH197">
            <v>50512</v>
          </cell>
        </row>
        <row r="198">
          <cell r="O198">
            <v>13.4</v>
          </cell>
          <cell r="S198">
            <v>16.100000000000001</v>
          </cell>
          <cell r="T198">
            <v>306.60000000000002</v>
          </cell>
          <cell r="U198">
            <v>112.8</v>
          </cell>
          <cell r="Y198">
            <v>301.89999999999998</v>
          </cell>
          <cell r="Z198">
            <v>116.3</v>
          </cell>
          <cell r="AH198">
            <v>29.5</v>
          </cell>
          <cell r="AL198">
            <v>75.839416058394164</v>
          </cell>
        </row>
        <row r="199">
          <cell r="O199">
            <v>18.5</v>
          </cell>
          <cell r="S199">
            <v>22.2</v>
          </cell>
          <cell r="T199">
            <v>130.50000000000003</v>
          </cell>
          <cell r="U199">
            <v>-50.8</v>
          </cell>
          <cell r="Y199">
            <v>105.39999999999998</v>
          </cell>
          <cell r="Z199">
            <v>-47.899999999999991</v>
          </cell>
          <cell r="AH199">
            <v>40.700000000000003</v>
          </cell>
          <cell r="AL199">
            <v>103.9</v>
          </cell>
        </row>
        <row r="200">
          <cell r="T200" t="e">
            <v>#DIV/0!</v>
          </cell>
          <cell r="U200" t="e">
            <v>#DIV/0!</v>
          </cell>
          <cell r="Y200">
            <v>137.1</v>
          </cell>
          <cell r="Z200">
            <v>137.11000000000001</v>
          </cell>
          <cell r="AG200">
            <v>0</v>
          </cell>
          <cell r="AH200">
            <v>0</v>
          </cell>
          <cell r="AL200">
            <v>99.938587512794271</v>
          </cell>
          <cell r="AO200">
            <v>75</v>
          </cell>
        </row>
        <row r="201">
          <cell r="O201">
            <v>385</v>
          </cell>
          <cell r="S201">
            <v>385</v>
          </cell>
          <cell r="T201" t="e">
            <v>#DIV/0!</v>
          </cell>
          <cell r="U201" t="e">
            <v>#DIV/0!</v>
          </cell>
          <cell r="Y201">
            <v>14.450339999999997</v>
          </cell>
          <cell r="Z201">
            <v>-6.5675689999999998</v>
          </cell>
          <cell r="AH201">
            <v>385</v>
          </cell>
          <cell r="AL201">
            <v>195.28</v>
          </cell>
        </row>
        <row r="202">
          <cell r="O202">
            <v>5159</v>
          </cell>
          <cell r="S202">
            <v>6199</v>
          </cell>
          <cell r="T202" t="e">
            <v>#DIV/0!</v>
          </cell>
          <cell r="U202" t="e">
            <v>#DIV/0!</v>
          </cell>
          <cell r="Y202">
            <v>3874.858670999999</v>
          </cell>
          <cell r="Z202">
            <v>-3874.86571</v>
          </cell>
          <cell r="AH202">
            <v>11358</v>
          </cell>
          <cell r="AL202">
            <v>14810</v>
          </cell>
          <cell r="AP202" t="e">
            <v>#DIV/0!</v>
          </cell>
          <cell r="AQ202" t="e">
            <v>#DIV/0!</v>
          </cell>
        </row>
        <row r="203">
          <cell r="AH203">
            <v>11358</v>
          </cell>
        </row>
        <row r="204">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cell r="AU204">
            <v>1507.2</v>
          </cell>
        </row>
        <row r="205">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O206">
            <v>186.02</v>
          </cell>
          <cell r="P206">
            <v>223.33</v>
          </cell>
          <cell r="Q206">
            <v>169.26</v>
          </cell>
          <cell r="S206">
            <v>192.07</v>
          </cell>
          <cell r="T206">
            <v>239.35</v>
          </cell>
          <cell r="U206">
            <v>169.09</v>
          </cell>
          <cell r="X206">
            <v>0</v>
          </cell>
          <cell r="AG206">
            <v>0</v>
          </cell>
          <cell r="AH206">
            <v>182.35</v>
          </cell>
          <cell r="AJ206">
            <v>231.04</v>
          </cell>
          <cell r="AK206">
            <v>169.16</v>
          </cell>
          <cell r="AL206">
            <v>121.7</v>
          </cell>
          <cell r="AM206">
            <v>121.7</v>
          </cell>
          <cell r="AN206">
            <v>121.7</v>
          </cell>
          <cell r="AO206">
            <v>0</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5">
          <cell r="S225" t="str">
            <v>ЗАТВЕРДЖУЮ</v>
          </cell>
        </row>
        <row r="226">
          <cell r="S226" t="str">
            <v>ГОЛОВА ПРАЛІННЯ АК КЕ</v>
          </cell>
        </row>
        <row r="227">
          <cell r="C227">
            <v>37071.5</v>
          </cell>
          <cell r="M227" t="e">
            <v>#REF!</v>
          </cell>
          <cell r="P227">
            <v>20072.597121212119</v>
          </cell>
          <cell r="S227">
            <v>11668.877272727274</v>
          </cell>
          <cell r="T227" t="str">
            <v xml:space="preserve">      І.В.ПЛАЧКОВ</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C239" t="str">
            <v>ВИКОН.ДИР.</v>
          </cell>
          <cell r="D239" t="str">
            <v>АПАРАТ ЕЛЕКТРО</v>
          </cell>
          <cell r="E239" t="str">
            <v>АПАРАТ ТЕПЛО</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cell r="AP239" t="e">
            <v>#REF!</v>
          </cell>
        </row>
        <row r="240">
          <cell r="C240">
            <v>0</v>
          </cell>
          <cell r="M240" t="e">
            <v>#REF!</v>
          </cell>
          <cell r="P240">
            <v>0</v>
          </cell>
          <cell r="S240">
            <v>0</v>
          </cell>
          <cell r="X240" t="e">
            <v>#REF!</v>
          </cell>
          <cell r="AO240" t="e">
            <v>#REF!</v>
          </cell>
          <cell r="AP240" t="e">
            <v>#REF!</v>
          </cell>
        </row>
        <row r="241">
          <cell r="AP241" t="e">
            <v>#REF!</v>
          </cell>
        </row>
        <row r="242">
          <cell r="C242">
            <v>19431.169805900914</v>
          </cell>
          <cell r="D242">
            <v>3267</v>
          </cell>
          <cell r="E242">
            <v>3107.878787878788</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cell r="AP242" t="e">
            <v>#REF!</v>
          </cell>
        </row>
        <row r="243">
          <cell r="C243">
            <v>617</v>
          </cell>
          <cell r="D243">
            <v>2503</v>
          </cell>
          <cell r="E243">
            <v>1824.3333333333335</v>
          </cell>
          <cell r="M243">
            <v>624</v>
          </cell>
          <cell r="N243">
            <v>-619</v>
          </cell>
          <cell r="O243">
            <v>507.81818181818107</v>
          </cell>
          <cell r="P243">
            <v>1853.8333333333333</v>
          </cell>
          <cell r="Q243">
            <v>771.91818181818144</v>
          </cell>
          <cell r="R243">
            <v>-379</v>
          </cell>
          <cell r="S243">
            <v>290</v>
          </cell>
          <cell r="T243">
            <v>265</v>
          </cell>
          <cell r="U243">
            <v>545.70000000000107</v>
          </cell>
          <cell r="V243">
            <v>-379</v>
          </cell>
          <cell r="X243">
            <v>226</v>
          </cell>
          <cell r="Y243">
            <v>98.799999999999955</v>
          </cell>
          <cell r="Z243">
            <v>983.99999999999955</v>
          </cell>
          <cell r="AA243">
            <v>95</v>
          </cell>
          <cell r="AB243">
            <v>7</v>
          </cell>
          <cell r="AC243">
            <v>102</v>
          </cell>
          <cell r="AG243">
            <v>625</v>
          </cell>
          <cell r="AH243">
            <v>18826.624242424241</v>
          </cell>
          <cell r="AJ243">
            <v>18795.624242424237</v>
          </cell>
          <cell r="AO243">
            <v>4945.833333333333</v>
          </cell>
          <cell r="AP243" t="e">
            <v>#REF!</v>
          </cell>
        </row>
        <row r="244">
          <cell r="C244">
            <v>1639</v>
          </cell>
          <cell r="M244">
            <v>60</v>
          </cell>
          <cell r="P244">
            <v>167</v>
          </cell>
          <cell r="S244">
            <v>164</v>
          </cell>
          <cell r="X244">
            <v>141</v>
          </cell>
          <cell r="AJ244">
            <v>0</v>
          </cell>
          <cell r="AO244">
            <v>2356.6</v>
          </cell>
          <cell r="AP244" t="e">
            <v>#REF!</v>
          </cell>
        </row>
        <row r="245">
          <cell r="C245">
            <v>410.54545454545456</v>
          </cell>
          <cell r="D245">
            <v>67</v>
          </cell>
          <cell r="E245">
            <v>247.54545454545456</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cell r="AP245" t="e">
            <v>#REF!</v>
          </cell>
        </row>
        <row r="246">
          <cell r="C246">
            <v>0</v>
          </cell>
          <cell r="D246">
            <v>3</v>
          </cell>
          <cell r="E246">
            <v>13</v>
          </cell>
          <cell r="M246">
            <v>1</v>
          </cell>
          <cell r="N246">
            <v>0</v>
          </cell>
          <cell r="O246">
            <v>178</v>
          </cell>
          <cell r="P246">
            <v>0</v>
          </cell>
          <cell r="Q246">
            <v>123</v>
          </cell>
          <cell r="R246">
            <v>24.81818181818182</v>
          </cell>
          <cell r="S246">
            <v>18.55</v>
          </cell>
          <cell r="T246">
            <v>49</v>
          </cell>
          <cell r="U246">
            <v>100</v>
          </cell>
          <cell r="V246">
            <v>0</v>
          </cell>
          <cell r="X246">
            <v>47</v>
          </cell>
          <cell r="Y246">
            <v>87</v>
          </cell>
          <cell r="Z246">
            <v>393</v>
          </cell>
          <cell r="AA246">
            <v>34.875</v>
          </cell>
          <cell r="AB246">
            <v>17.488636363636363</v>
          </cell>
          <cell r="AC246">
            <v>52.36363636363636</v>
          </cell>
          <cell r="AG246">
            <v>138.54545454545453</v>
          </cell>
          <cell r="AH246">
            <v>1625.5454545454545</v>
          </cell>
          <cell r="AJ246">
            <v>1625.5454545454545</v>
          </cell>
          <cell r="AO246">
            <v>66.55</v>
          </cell>
          <cell r="AP246" t="e">
            <v>#REF!</v>
          </cell>
        </row>
        <row r="247">
          <cell r="C247">
            <v>22</v>
          </cell>
          <cell r="D247">
            <v>644</v>
          </cell>
          <cell r="E247">
            <v>1044</v>
          </cell>
          <cell r="M247">
            <v>61.75</v>
          </cell>
          <cell r="N247">
            <v>0</v>
          </cell>
          <cell r="O247">
            <v>683</v>
          </cell>
          <cell r="P247">
            <v>2078.6666666666665</v>
          </cell>
          <cell r="Q247">
            <v>471</v>
          </cell>
          <cell r="R247">
            <v>0</v>
          </cell>
          <cell r="S247">
            <v>0</v>
          </cell>
          <cell r="T247">
            <v>5</v>
          </cell>
          <cell r="U247">
            <v>9</v>
          </cell>
          <cell r="V247">
            <v>0</v>
          </cell>
          <cell r="X247">
            <v>0</v>
          </cell>
          <cell r="Y247">
            <v>1</v>
          </cell>
          <cell r="Z247">
            <v>17</v>
          </cell>
          <cell r="AA247">
            <v>10</v>
          </cell>
          <cell r="AB247">
            <v>4</v>
          </cell>
          <cell r="AC247">
            <v>14</v>
          </cell>
          <cell r="AG247">
            <v>0</v>
          </cell>
          <cell r="AH247">
            <v>7851.2910180221279</v>
          </cell>
          <cell r="AJ247">
            <v>7851.2910180221279</v>
          </cell>
          <cell r="AO247">
            <v>2982.4166666666665</v>
          </cell>
          <cell r="AP247" t="e">
            <v>#REF!</v>
          </cell>
        </row>
        <row r="248">
          <cell r="C248">
            <v>33</v>
          </cell>
          <cell r="D248">
            <v>0</v>
          </cell>
          <cell r="E248">
            <v>0</v>
          </cell>
          <cell r="M248">
            <v>0</v>
          </cell>
          <cell r="N248">
            <v>0</v>
          </cell>
          <cell r="O248">
            <v>647</v>
          </cell>
          <cell r="P248">
            <v>0</v>
          </cell>
          <cell r="Q248">
            <v>446</v>
          </cell>
          <cell r="R248">
            <v>0</v>
          </cell>
          <cell r="S248">
            <v>0</v>
          </cell>
          <cell r="T248">
            <v>5</v>
          </cell>
          <cell r="U248">
            <v>9</v>
          </cell>
          <cell r="V248">
            <v>0</v>
          </cell>
          <cell r="X248">
            <v>0</v>
          </cell>
          <cell r="Y248">
            <v>0</v>
          </cell>
          <cell r="Z248">
            <v>0</v>
          </cell>
          <cell r="AA248">
            <v>0</v>
          </cell>
          <cell r="AB248">
            <v>0</v>
          </cell>
          <cell r="AC248">
            <v>0</v>
          </cell>
          <cell r="AG248">
            <v>0</v>
          </cell>
          <cell r="AH248">
            <v>683</v>
          </cell>
          <cell r="AJ248">
            <v>683</v>
          </cell>
          <cell r="AO248">
            <v>1051</v>
          </cell>
          <cell r="AP248" t="e">
            <v>#REF!</v>
          </cell>
        </row>
        <row r="249">
          <cell r="C249">
            <v>348</v>
          </cell>
          <cell r="D249">
            <v>3</v>
          </cell>
          <cell r="E249">
            <v>10</v>
          </cell>
          <cell r="M249">
            <v>0</v>
          </cell>
          <cell r="N249">
            <v>0</v>
          </cell>
          <cell r="O249">
            <v>36</v>
          </cell>
          <cell r="P249">
            <v>0</v>
          </cell>
          <cell r="Q249">
            <v>25</v>
          </cell>
          <cell r="R249">
            <v>0</v>
          </cell>
          <cell r="S249">
            <v>0</v>
          </cell>
          <cell r="T249">
            <v>0</v>
          </cell>
          <cell r="U249">
            <v>0</v>
          </cell>
          <cell r="V249">
            <v>0</v>
          </cell>
          <cell r="X249">
            <v>0</v>
          </cell>
          <cell r="Y249">
            <v>1</v>
          </cell>
          <cell r="Z249">
            <v>17</v>
          </cell>
          <cell r="AA249">
            <v>10</v>
          </cell>
          <cell r="AB249">
            <v>4</v>
          </cell>
          <cell r="AC249">
            <v>14</v>
          </cell>
          <cell r="AG249">
            <v>0</v>
          </cell>
          <cell r="AH249">
            <v>160</v>
          </cell>
          <cell r="AJ249">
            <v>160</v>
          </cell>
          <cell r="AO249">
            <v>348</v>
          </cell>
          <cell r="AP249" t="e">
            <v>#REF!</v>
          </cell>
        </row>
        <row r="250">
          <cell r="C250">
            <v>0</v>
          </cell>
          <cell r="M250">
            <v>0</v>
          </cell>
          <cell r="P250">
            <v>0</v>
          </cell>
          <cell r="S250">
            <v>0</v>
          </cell>
          <cell r="X250">
            <v>-49</v>
          </cell>
          <cell r="AH250">
            <v>1611</v>
          </cell>
          <cell r="AJ250">
            <v>1611</v>
          </cell>
          <cell r="AO250">
            <v>746</v>
          </cell>
          <cell r="AP250" t="e">
            <v>#REF!</v>
          </cell>
        </row>
        <row r="251">
          <cell r="C251">
            <v>0</v>
          </cell>
          <cell r="M251">
            <v>0</v>
          </cell>
          <cell r="P251">
            <v>0</v>
          </cell>
          <cell r="S251">
            <v>0</v>
          </cell>
          <cell r="X251">
            <v>-5</v>
          </cell>
          <cell r="AH251">
            <v>3528</v>
          </cell>
          <cell r="AJ251">
            <v>3528</v>
          </cell>
          <cell r="AO251">
            <v>18639.400000000001</v>
          </cell>
          <cell r="AP251" t="e">
            <v>#REF!</v>
          </cell>
        </row>
        <row r="252">
          <cell r="C252">
            <v>28531.4</v>
          </cell>
          <cell r="M252" t="e">
            <v>#REF!</v>
          </cell>
          <cell r="P252">
            <v>5397.0234848484833</v>
          </cell>
          <cell r="S252">
            <v>6562.6772727272737</v>
          </cell>
          <cell r="X252" t="e">
            <v>#REF!</v>
          </cell>
          <cell r="AH252">
            <v>0</v>
          </cell>
          <cell r="AJ252">
            <v>0</v>
          </cell>
          <cell r="AO252" t="e">
            <v>#REF!</v>
          </cell>
          <cell r="AP252" t="e">
            <v>#REF!</v>
          </cell>
        </row>
        <row r="253">
          <cell r="C253">
            <v>1869.2910180221284</v>
          </cell>
          <cell r="D253">
            <v>641</v>
          </cell>
          <cell r="E253">
            <v>1034</v>
          </cell>
          <cell r="M253">
            <v>0</v>
          </cell>
          <cell r="N253">
            <v>0</v>
          </cell>
          <cell r="O253">
            <v>0</v>
          </cell>
          <cell r="P253">
            <v>541</v>
          </cell>
          <cell r="Q253">
            <v>0</v>
          </cell>
          <cell r="R253">
            <v>0</v>
          </cell>
          <cell r="S253">
            <v>480</v>
          </cell>
          <cell r="T253">
            <v>0</v>
          </cell>
          <cell r="U253">
            <v>0</v>
          </cell>
          <cell r="V253">
            <v>0</v>
          </cell>
          <cell r="X253">
            <v>44</v>
          </cell>
          <cell r="Y253">
            <v>0</v>
          </cell>
          <cell r="Z253">
            <v>0</v>
          </cell>
          <cell r="AA253">
            <v>0</v>
          </cell>
          <cell r="AB253">
            <v>0</v>
          </cell>
          <cell r="AC253">
            <v>0</v>
          </cell>
          <cell r="AG253">
            <v>0</v>
          </cell>
          <cell r="AH253">
            <v>1869.2910180221284</v>
          </cell>
          <cell r="AJ253">
            <v>1869.2910180221284</v>
          </cell>
          <cell r="AO253">
            <v>524</v>
          </cell>
          <cell r="AP253" t="e">
            <v>#REF!</v>
          </cell>
        </row>
        <row r="254">
          <cell r="AJ254">
            <v>0</v>
          </cell>
        </row>
        <row r="255">
          <cell r="C255">
            <v>474</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N264">
            <v>580</v>
          </cell>
          <cell r="O264">
            <v>80</v>
          </cell>
          <cell r="R264">
            <v>0</v>
          </cell>
          <cell r="S264">
            <v>70</v>
          </cell>
          <cell r="V264">
            <v>70</v>
          </cell>
          <cell r="AG264">
            <v>250</v>
          </cell>
          <cell r="AH264">
            <v>1480</v>
          </cell>
          <cell r="AJ264">
            <v>1480</v>
          </cell>
        </row>
        <row r="265">
          <cell r="C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O285" t="str">
            <v>лютий</v>
          </cell>
          <cell r="S285" t="str">
            <v>лютий</v>
          </cell>
        </row>
        <row r="286">
          <cell r="C286" t="str">
            <v>АППАРАТ</v>
          </cell>
          <cell r="O286" t="str">
            <v>ТЕЦ5</v>
          </cell>
          <cell r="S286" t="str">
            <v>ТЕЦ6</v>
          </cell>
          <cell r="AH286" t="str">
            <v>АК "КЕ"</v>
          </cell>
          <cell r="AJ286" t="str">
            <v>Е/Е</v>
          </cell>
        </row>
        <row r="287">
          <cell r="C287" t="str">
            <v>ПЛАН</v>
          </cell>
          <cell r="O287" t="str">
            <v>ПЛАН</v>
          </cell>
          <cell r="S287" t="str">
            <v>ПЛАН</v>
          </cell>
          <cell r="AH287" t="str">
            <v>ПЛАН</v>
          </cell>
          <cell r="AJ287" t="str">
            <v>ПЛАН</v>
          </cell>
        </row>
        <row r="288">
          <cell r="C288">
            <v>164.3</v>
          </cell>
          <cell r="D288">
            <v>35</v>
          </cell>
          <cell r="E288">
            <v>35</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O289">
            <v>0</v>
          </cell>
          <cell r="P289">
            <v>0</v>
          </cell>
          <cell r="S289">
            <v>3.6666666666666665</v>
          </cell>
          <cell r="T289">
            <v>1</v>
          </cell>
          <cell r="AH289">
            <v>46</v>
          </cell>
          <cell r="AJ289">
            <v>10</v>
          </cell>
        </row>
        <row r="290">
          <cell r="C290">
            <v>0</v>
          </cell>
          <cell r="D290">
            <v>0</v>
          </cell>
          <cell r="O290">
            <v>146.66666666666666</v>
          </cell>
          <cell r="P290">
            <v>45</v>
          </cell>
          <cell r="S290">
            <v>280.66666666666669</v>
          </cell>
          <cell r="T290">
            <v>92</v>
          </cell>
          <cell r="AH290">
            <v>428</v>
          </cell>
          <cell r="AJ290">
            <v>137.66666666666666</v>
          </cell>
        </row>
        <row r="291">
          <cell r="C291">
            <v>0</v>
          </cell>
          <cell r="D291">
            <v>0</v>
          </cell>
          <cell r="O291">
            <v>0</v>
          </cell>
          <cell r="P291">
            <v>0</v>
          </cell>
          <cell r="S291">
            <v>25</v>
          </cell>
          <cell r="T291">
            <v>8</v>
          </cell>
          <cell r="AH291">
            <v>33.666666666666671</v>
          </cell>
          <cell r="AJ291">
            <v>13</v>
          </cell>
        </row>
        <row r="292">
          <cell r="C292">
            <v>0</v>
          </cell>
          <cell r="D292">
            <v>0</v>
          </cell>
          <cell r="O292">
            <v>25.333333333333332</v>
          </cell>
          <cell r="P292">
            <v>8</v>
          </cell>
          <cell r="S292">
            <v>0.66666666666666663</v>
          </cell>
          <cell r="T292">
            <v>0</v>
          </cell>
          <cell r="AH292">
            <v>26</v>
          </cell>
          <cell r="AJ292">
            <v>8</v>
          </cell>
        </row>
        <row r="293">
          <cell r="C293">
            <v>120.63333333333333</v>
          </cell>
          <cell r="D293">
            <v>26</v>
          </cell>
          <cell r="O293">
            <v>0</v>
          </cell>
          <cell r="P293">
            <v>0</v>
          </cell>
          <cell r="S293" t="str">
            <v>Собівартість</v>
          </cell>
          <cell r="T293">
            <v>0</v>
          </cell>
          <cell r="AH293">
            <v>120.63333333333333</v>
          </cell>
          <cell r="AJ293">
            <v>28</v>
          </cell>
        </row>
        <row r="294">
          <cell r="C294">
            <v>8.6666666666666661</v>
          </cell>
          <cell r="D294">
            <v>2</v>
          </cell>
          <cell r="O294">
            <v>0</v>
          </cell>
          <cell r="P294">
            <v>0</v>
          </cell>
          <cell r="S294">
            <v>0</v>
          </cell>
          <cell r="T294">
            <v>0</v>
          </cell>
          <cell r="U294">
            <v>-25</v>
          </cell>
          <cell r="AH294">
            <v>8.6666666666666661</v>
          </cell>
          <cell r="AJ294">
            <v>0</v>
          </cell>
        </row>
        <row r="295">
          <cell r="C295">
            <v>0</v>
          </cell>
          <cell r="D295">
            <v>0</v>
          </cell>
          <cell r="O295">
            <v>0</v>
          </cell>
          <cell r="P295">
            <v>0</v>
          </cell>
          <cell r="S295">
            <v>0</v>
          </cell>
          <cell r="T295">
            <v>0</v>
          </cell>
          <cell r="U295">
            <v>-1.375</v>
          </cell>
          <cell r="AH295">
            <v>22</v>
          </cell>
          <cell r="AJ295">
            <v>15.333333333333332</v>
          </cell>
        </row>
        <row r="296">
          <cell r="C296">
            <v>5.333333333333333</v>
          </cell>
          <cell r="D296">
            <v>1</v>
          </cell>
          <cell r="O296">
            <v>0</v>
          </cell>
          <cell r="P296">
            <v>0</v>
          </cell>
          <cell r="S296">
            <v>0</v>
          </cell>
          <cell r="T296">
            <v>0</v>
          </cell>
          <cell r="U296">
            <v>-8</v>
          </cell>
          <cell r="AH296">
            <v>5.333333333333333</v>
          </cell>
          <cell r="AJ296">
            <v>1</v>
          </cell>
        </row>
        <row r="297">
          <cell r="C297">
            <v>0.33333333333333331</v>
          </cell>
          <cell r="D297">
            <v>0</v>
          </cell>
          <cell r="O297">
            <v>0</v>
          </cell>
          <cell r="P297">
            <v>0</v>
          </cell>
          <cell r="S297">
            <v>0</v>
          </cell>
          <cell r="T297">
            <v>0</v>
          </cell>
          <cell r="U297">
            <v>-2.1590909090909096</v>
          </cell>
          <cell r="AH297">
            <v>4.6666666666666661</v>
          </cell>
          <cell r="AJ297">
            <v>4.333333333333333</v>
          </cell>
        </row>
        <row r="298">
          <cell r="C298">
            <v>0.33333333333333331</v>
          </cell>
          <cell r="D298">
            <v>0</v>
          </cell>
          <cell r="O298">
            <v>10</v>
          </cell>
          <cell r="P298">
            <v>3</v>
          </cell>
          <cell r="S298">
            <v>13.666666666666666</v>
          </cell>
          <cell r="T298">
            <v>4</v>
          </cell>
          <cell r="AH298">
            <v>26</v>
          </cell>
          <cell r="AJ298">
            <v>9</v>
          </cell>
        </row>
        <row r="299">
          <cell r="C299">
            <v>0</v>
          </cell>
          <cell r="D299">
            <v>0</v>
          </cell>
          <cell r="O299">
            <v>0</v>
          </cell>
          <cell r="P299">
            <v>0</v>
          </cell>
          <cell r="S299">
            <v>0</v>
          </cell>
          <cell r="T299">
            <v>0</v>
          </cell>
          <cell r="AH299">
            <v>0</v>
          </cell>
        </row>
        <row r="300">
          <cell r="C300">
            <v>1.1666666666666667</v>
          </cell>
          <cell r="D300">
            <v>0</v>
          </cell>
          <cell r="O300">
            <v>522.33333333333337</v>
          </cell>
          <cell r="P300">
            <v>162</v>
          </cell>
          <cell r="S300">
            <v>43</v>
          </cell>
          <cell r="T300">
            <v>14</v>
          </cell>
          <cell r="AH300">
            <v>587.33333333333337</v>
          </cell>
          <cell r="AJ300">
            <v>196.5</v>
          </cell>
          <cell r="AK300">
            <v>196.83333333333334</v>
          </cell>
        </row>
        <row r="301">
          <cell r="C301">
            <v>0</v>
          </cell>
          <cell r="D301">
            <v>0</v>
          </cell>
          <cell r="O301">
            <v>0</v>
          </cell>
          <cell r="P301">
            <v>0</v>
          </cell>
          <cell r="S301">
            <v>0</v>
          </cell>
          <cell r="T301">
            <v>0</v>
          </cell>
          <cell r="AH301">
            <v>0</v>
          </cell>
          <cell r="AJ301">
            <v>0</v>
          </cell>
        </row>
        <row r="302">
          <cell r="C302">
            <v>0</v>
          </cell>
          <cell r="D302">
            <v>0</v>
          </cell>
          <cell r="O302">
            <v>480.66666666666669</v>
          </cell>
          <cell r="P302">
            <v>149</v>
          </cell>
          <cell r="S302">
            <v>11</v>
          </cell>
          <cell r="T302">
            <v>4</v>
          </cell>
          <cell r="AH302">
            <v>491.66666666666669</v>
          </cell>
          <cell r="AJ302">
            <v>153</v>
          </cell>
        </row>
        <row r="303">
          <cell r="C303">
            <v>0</v>
          </cell>
          <cell r="D303">
            <v>0</v>
          </cell>
          <cell r="O303">
            <v>0</v>
          </cell>
          <cell r="P303">
            <v>0</v>
          </cell>
          <cell r="S303" t="str">
            <v>ФМЗ ( з відрахуван)</v>
          </cell>
          <cell r="T303">
            <v>0</v>
          </cell>
          <cell r="U303">
            <v>25</v>
          </cell>
          <cell r="AH303">
            <v>0</v>
          </cell>
          <cell r="AJ303">
            <v>0</v>
          </cell>
        </row>
        <row r="304">
          <cell r="C304">
            <v>1.1666666666666667</v>
          </cell>
          <cell r="D304">
            <v>0</v>
          </cell>
          <cell r="O304">
            <v>41.666666666666664</v>
          </cell>
          <cell r="P304">
            <v>13</v>
          </cell>
          <cell r="S304">
            <v>32</v>
          </cell>
          <cell r="T304">
            <v>10</v>
          </cell>
          <cell r="AH304">
            <v>91</v>
          </cell>
          <cell r="AJ304">
            <v>43.833333333333336</v>
          </cell>
        </row>
        <row r="305">
          <cell r="C305">
            <v>0</v>
          </cell>
          <cell r="D305">
            <v>0</v>
          </cell>
          <cell r="O305">
            <v>0</v>
          </cell>
          <cell r="P305">
            <v>0</v>
          </cell>
          <cell r="S305">
            <v>0</v>
          </cell>
          <cell r="T305">
            <v>0</v>
          </cell>
          <cell r="AH305">
            <v>4.666666666666667</v>
          </cell>
          <cell r="AJ305">
            <v>0</v>
          </cell>
        </row>
        <row r="306">
          <cell r="C306">
            <v>0</v>
          </cell>
          <cell r="D306">
            <v>0</v>
          </cell>
          <cell r="O306">
            <v>0</v>
          </cell>
          <cell r="P306">
            <v>0</v>
          </cell>
          <cell r="S306">
            <v>0</v>
          </cell>
          <cell r="T306">
            <v>0</v>
          </cell>
          <cell r="AH306">
            <v>0</v>
          </cell>
        </row>
        <row r="307">
          <cell r="C307">
            <v>10</v>
          </cell>
          <cell r="D307">
            <v>2</v>
          </cell>
          <cell r="O307">
            <v>0</v>
          </cell>
          <cell r="P307">
            <v>0</v>
          </cell>
          <cell r="S307">
            <v>0</v>
          </cell>
          <cell r="T307">
            <v>0</v>
          </cell>
          <cell r="AH307">
            <v>49</v>
          </cell>
          <cell r="AJ307">
            <v>41</v>
          </cell>
          <cell r="AK307">
            <v>42</v>
          </cell>
        </row>
        <row r="308">
          <cell r="C308">
            <v>2.6666666666666665</v>
          </cell>
          <cell r="D308">
            <v>1</v>
          </cell>
          <cell r="O308">
            <v>0</v>
          </cell>
          <cell r="P308">
            <v>0</v>
          </cell>
          <cell r="S308">
            <v>0</v>
          </cell>
          <cell r="T308">
            <v>0</v>
          </cell>
          <cell r="AH308">
            <v>6</v>
          </cell>
          <cell r="AJ308">
            <v>4.3333333333333339</v>
          </cell>
        </row>
        <row r="309">
          <cell r="C309">
            <v>7.333333333333333</v>
          </cell>
          <cell r="D309">
            <v>2</v>
          </cell>
          <cell r="O309">
            <v>0</v>
          </cell>
          <cell r="P309">
            <v>0</v>
          </cell>
          <cell r="S309">
            <v>0</v>
          </cell>
          <cell r="T309">
            <v>0</v>
          </cell>
          <cell r="AH309">
            <v>43</v>
          </cell>
          <cell r="AJ309">
            <v>37.666666666666664</v>
          </cell>
        </row>
        <row r="310">
          <cell r="C310">
            <v>0</v>
          </cell>
          <cell r="D310">
            <v>0</v>
          </cell>
          <cell r="O310">
            <v>0</v>
          </cell>
          <cell r="P310">
            <v>0</v>
          </cell>
          <cell r="S310">
            <v>0</v>
          </cell>
          <cell r="T310">
            <v>0</v>
          </cell>
          <cell r="AH310">
            <v>0</v>
          </cell>
        </row>
        <row r="311">
          <cell r="C311">
            <v>206.33333333333329</v>
          </cell>
          <cell r="D311">
            <v>44</v>
          </cell>
          <cell r="E311">
            <v>43</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O312">
            <v>0</v>
          </cell>
          <cell r="P312">
            <v>0</v>
          </cell>
          <cell r="S312">
            <v>0</v>
          </cell>
          <cell r="T312">
            <v>0</v>
          </cell>
          <cell r="AH312">
            <v>1350</v>
          </cell>
          <cell r="AJ312">
            <v>0</v>
          </cell>
        </row>
        <row r="313">
          <cell r="C313">
            <v>0</v>
          </cell>
          <cell r="D313">
            <v>0</v>
          </cell>
          <cell r="O313">
            <v>0</v>
          </cell>
          <cell r="P313">
            <v>0</v>
          </cell>
          <cell r="S313">
            <v>0</v>
          </cell>
          <cell r="T313">
            <v>0</v>
          </cell>
          <cell r="AH313">
            <v>95</v>
          </cell>
          <cell r="AJ313">
            <v>95</v>
          </cell>
        </row>
        <row r="314">
          <cell r="C314">
            <v>0</v>
          </cell>
          <cell r="D314">
            <v>0</v>
          </cell>
          <cell r="O314">
            <v>0</v>
          </cell>
          <cell r="P314">
            <v>0</v>
          </cell>
          <cell r="S314">
            <v>0</v>
          </cell>
          <cell r="T314">
            <v>0</v>
          </cell>
          <cell r="AH314">
            <v>0</v>
          </cell>
          <cell r="AJ314">
            <v>0</v>
          </cell>
        </row>
        <row r="315">
          <cell r="C315">
            <v>0</v>
          </cell>
          <cell r="D315">
            <v>0</v>
          </cell>
          <cell r="O315">
            <v>0</v>
          </cell>
          <cell r="P315">
            <v>0</v>
          </cell>
          <cell r="S315">
            <v>0</v>
          </cell>
          <cell r="T315">
            <v>0</v>
          </cell>
          <cell r="AH315">
            <v>12.333333333333334</v>
          </cell>
          <cell r="AJ315">
            <v>12.333333333333334</v>
          </cell>
        </row>
        <row r="316">
          <cell r="C316">
            <v>0</v>
          </cell>
          <cell r="D316">
            <v>0</v>
          </cell>
          <cell r="O316">
            <v>0</v>
          </cell>
          <cell r="P316">
            <v>0</v>
          </cell>
          <cell r="S316">
            <v>0</v>
          </cell>
          <cell r="T316">
            <v>0</v>
          </cell>
          <cell r="AH316">
            <v>0</v>
          </cell>
          <cell r="AJ316">
            <v>0</v>
          </cell>
        </row>
        <row r="317">
          <cell r="C317">
            <v>1.6666666666666667</v>
          </cell>
          <cell r="D317">
            <v>0</v>
          </cell>
          <cell r="O317">
            <v>3</v>
          </cell>
          <cell r="P317">
            <v>1</v>
          </cell>
          <cell r="S317">
            <v>3</v>
          </cell>
          <cell r="T317">
            <v>1</v>
          </cell>
          <cell r="AH317">
            <v>57.666666666666664</v>
          </cell>
          <cell r="AJ317">
            <v>47</v>
          </cell>
        </row>
        <row r="318">
          <cell r="C318">
            <v>0</v>
          </cell>
          <cell r="D318">
            <v>0</v>
          </cell>
          <cell r="O318">
            <v>0</v>
          </cell>
          <cell r="P318">
            <v>0</v>
          </cell>
          <cell r="S318">
            <v>0</v>
          </cell>
          <cell r="T318">
            <v>0</v>
          </cell>
          <cell r="AH318">
            <v>4</v>
          </cell>
          <cell r="AJ318">
            <v>0</v>
          </cell>
        </row>
        <row r="319">
          <cell r="C319">
            <v>0</v>
          </cell>
          <cell r="D319">
            <v>0</v>
          </cell>
          <cell r="O319">
            <v>0</v>
          </cell>
          <cell r="P319">
            <v>0</v>
          </cell>
          <cell r="S319">
            <v>0</v>
          </cell>
          <cell r="T319">
            <v>0</v>
          </cell>
          <cell r="AH319">
            <v>0</v>
          </cell>
          <cell r="AJ319">
            <v>0</v>
          </cell>
        </row>
        <row r="320">
          <cell r="C320">
            <v>0</v>
          </cell>
          <cell r="D320">
            <v>0</v>
          </cell>
          <cell r="O320">
            <v>4.5</v>
          </cell>
          <cell r="P320">
            <v>1</v>
          </cell>
          <cell r="S320">
            <v>1.3333333333333333</v>
          </cell>
          <cell r="T320">
            <v>0</v>
          </cell>
          <cell r="AH320">
            <v>28.5</v>
          </cell>
          <cell r="AJ320">
            <v>23.5</v>
          </cell>
        </row>
        <row r="321">
          <cell r="C321">
            <v>0</v>
          </cell>
          <cell r="D321">
            <v>0</v>
          </cell>
          <cell r="O321">
            <v>0</v>
          </cell>
          <cell r="P321">
            <v>0</v>
          </cell>
          <cell r="S321">
            <v>1.6666666666666667</v>
          </cell>
          <cell r="T321">
            <v>1</v>
          </cell>
          <cell r="AH321">
            <v>69</v>
          </cell>
          <cell r="AJ321">
            <v>52.333333333333336</v>
          </cell>
        </row>
        <row r="322">
          <cell r="C322">
            <v>177</v>
          </cell>
          <cell r="D322">
            <v>38</v>
          </cell>
          <cell r="O322">
            <v>0</v>
          </cell>
          <cell r="P322">
            <v>0</v>
          </cell>
          <cell r="S322">
            <v>0</v>
          </cell>
          <cell r="T322">
            <v>0</v>
          </cell>
          <cell r="AH322">
            <v>177</v>
          </cell>
          <cell r="AJ322">
            <v>38</v>
          </cell>
        </row>
        <row r="323">
          <cell r="C323">
            <v>0</v>
          </cell>
          <cell r="D323">
            <v>0</v>
          </cell>
          <cell r="O323">
            <v>10</v>
          </cell>
          <cell r="P323">
            <v>3</v>
          </cell>
          <cell r="S323">
            <v>7.666666666666667</v>
          </cell>
          <cell r="T323">
            <v>3</v>
          </cell>
          <cell r="AH323">
            <v>17.666666666666668</v>
          </cell>
          <cell r="AJ323">
            <v>6</v>
          </cell>
        </row>
        <row r="324">
          <cell r="C324">
            <v>0.66666666666666663</v>
          </cell>
          <cell r="D324">
            <v>0</v>
          </cell>
          <cell r="O324">
            <v>1.3333333333333333</v>
          </cell>
          <cell r="P324">
            <v>0</v>
          </cell>
          <cell r="S324">
            <v>1</v>
          </cell>
          <cell r="T324">
            <v>0</v>
          </cell>
          <cell r="AH324">
            <v>6</v>
          </cell>
          <cell r="AJ324">
            <v>2</v>
          </cell>
        </row>
        <row r="325">
          <cell r="C325">
            <v>2.6666666666666665</v>
          </cell>
          <cell r="D325">
            <v>1</v>
          </cell>
          <cell r="O325">
            <v>1</v>
          </cell>
          <cell r="P325">
            <v>0</v>
          </cell>
          <cell r="S325">
            <v>0.66666666666666663</v>
          </cell>
          <cell r="T325">
            <v>0</v>
          </cell>
          <cell r="AH325">
            <v>9.3333333333333339</v>
          </cell>
          <cell r="AJ325">
            <v>3.3333333333333335</v>
          </cell>
        </row>
        <row r="326">
          <cell r="C326">
            <v>0</v>
          </cell>
          <cell r="D326">
            <v>0</v>
          </cell>
          <cell r="O326">
            <v>6</v>
          </cell>
          <cell r="P326">
            <v>2</v>
          </cell>
          <cell r="S326">
            <v>5</v>
          </cell>
          <cell r="T326">
            <v>2</v>
          </cell>
          <cell r="AH326">
            <v>13.333333333333334</v>
          </cell>
          <cell r="AJ326">
            <v>6.3333333333333339</v>
          </cell>
        </row>
        <row r="327">
          <cell r="C327">
            <v>0</v>
          </cell>
          <cell r="D327">
            <v>0</v>
          </cell>
          <cell r="O327">
            <v>0</v>
          </cell>
          <cell r="P327">
            <v>0</v>
          </cell>
          <cell r="S327">
            <v>0</v>
          </cell>
          <cell r="T327">
            <v>0</v>
          </cell>
          <cell r="AH327">
            <v>0</v>
          </cell>
          <cell r="AJ327">
            <v>0</v>
          </cell>
        </row>
        <row r="328">
          <cell r="C328">
            <v>0</v>
          </cell>
          <cell r="D328">
            <v>0</v>
          </cell>
          <cell r="O328">
            <v>0</v>
          </cell>
          <cell r="P328">
            <v>0</v>
          </cell>
          <cell r="S328">
            <v>0</v>
          </cell>
          <cell r="T328">
            <v>0</v>
          </cell>
          <cell r="AH328">
            <v>0</v>
          </cell>
          <cell r="AJ328">
            <v>0</v>
          </cell>
        </row>
        <row r="329">
          <cell r="C329">
            <v>9.6666666666666661</v>
          </cell>
          <cell r="D329">
            <v>2</v>
          </cell>
          <cell r="O329">
            <v>0</v>
          </cell>
          <cell r="P329">
            <v>0</v>
          </cell>
          <cell r="S329">
            <v>0</v>
          </cell>
          <cell r="T329">
            <v>0</v>
          </cell>
          <cell r="AH329">
            <v>12</v>
          </cell>
          <cell r="AJ329">
            <v>4</v>
          </cell>
        </row>
        <row r="330">
          <cell r="C330">
            <v>0</v>
          </cell>
          <cell r="D330">
            <v>0</v>
          </cell>
          <cell r="O330">
            <v>0</v>
          </cell>
          <cell r="P330">
            <v>0</v>
          </cell>
          <cell r="S330">
            <v>0</v>
          </cell>
          <cell r="T330">
            <v>0</v>
          </cell>
          <cell r="AH330">
            <v>0</v>
          </cell>
          <cell r="AJ330">
            <v>0</v>
          </cell>
        </row>
        <row r="331">
          <cell r="C331">
            <v>2.3333333333333335</v>
          </cell>
          <cell r="D331">
            <v>0</v>
          </cell>
          <cell r="O331">
            <v>0.66666666666666663</v>
          </cell>
          <cell r="P331">
            <v>0</v>
          </cell>
          <cell r="S331">
            <v>0.66666666666666663</v>
          </cell>
          <cell r="T331">
            <v>0</v>
          </cell>
          <cell r="AH331">
            <v>4.333333333333333</v>
          </cell>
          <cell r="AJ331">
            <v>0.66666666666666663</v>
          </cell>
        </row>
        <row r="332">
          <cell r="C332">
            <v>1.6666666666666667</v>
          </cell>
          <cell r="D332">
            <v>0</v>
          </cell>
          <cell r="O332">
            <v>0.66666666666666663</v>
          </cell>
          <cell r="P332">
            <v>0</v>
          </cell>
          <cell r="S332">
            <v>0.66666666666666663</v>
          </cell>
          <cell r="T332">
            <v>0</v>
          </cell>
          <cell r="AH332">
            <v>3.6666666666666665</v>
          </cell>
          <cell r="AJ332">
            <v>0.66666666666666663</v>
          </cell>
        </row>
        <row r="333">
          <cell r="C333">
            <v>6.666666666666667</v>
          </cell>
          <cell r="D333">
            <v>1</v>
          </cell>
          <cell r="O333">
            <v>3</v>
          </cell>
          <cell r="P333">
            <v>1</v>
          </cell>
          <cell r="S333">
            <v>2</v>
          </cell>
          <cell r="T333">
            <v>1</v>
          </cell>
          <cell r="AH333">
            <v>33</v>
          </cell>
          <cell r="AJ333">
            <v>17.666666666666668</v>
          </cell>
        </row>
        <row r="334">
          <cell r="C334">
            <v>0</v>
          </cell>
          <cell r="D334">
            <v>0</v>
          </cell>
          <cell r="O334">
            <v>0</v>
          </cell>
          <cell r="P334">
            <v>0</v>
          </cell>
          <cell r="S334">
            <v>0</v>
          </cell>
          <cell r="T334">
            <v>0</v>
          </cell>
          <cell r="AH334">
            <v>0</v>
          </cell>
          <cell r="AJ334">
            <v>0</v>
          </cell>
        </row>
        <row r="335">
          <cell r="C335">
            <v>0</v>
          </cell>
          <cell r="D335">
            <v>0</v>
          </cell>
          <cell r="O335">
            <v>0</v>
          </cell>
          <cell r="P335">
            <v>0</v>
          </cell>
          <cell r="S335">
            <v>0</v>
          </cell>
          <cell r="T335">
            <v>0</v>
          </cell>
          <cell r="AH335">
            <v>0</v>
          </cell>
          <cell r="AJ335">
            <v>53</v>
          </cell>
        </row>
        <row r="336">
          <cell r="C336">
            <v>1</v>
          </cell>
          <cell r="D336">
            <v>0</v>
          </cell>
          <cell r="O336">
            <v>0</v>
          </cell>
          <cell r="P336">
            <v>0</v>
          </cell>
          <cell r="S336">
            <v>0</v>
          </cell>
          <cell r="T336">
            <v>0</v>
          </cell>
          <cell r="AH336">
            <v>1</v>
          </cell>
          <cell r="AJ336">
            <v>1</v>
          </cell>
        </row>
        <row r="337">
          <cell r="C337">
            <v>0</v>
          </cell>
          <cell r="D337">
            <v>0</v>
          </cell>
          <cell r="O337">
            <v>0</v>
          </cell>
          <cell r="P337">
            <v>0</v>
          </cell>
          <cell r="S337">
            <v>0</v>
          </cell>
          <cell r="T337">
            <v>0</v>
          </cell>
          <cell r="AH337">
            <v>0</v>
          </cell>
          <cell r="AJ337">
            <v>0</v>
          </cell>
        </row>
        <row r="338">
          <cell r="C338">
            <v>0</v>
          </cell>
          <cell r="D338">
            <v>0</v>
          </cell>
          <cell r="O338">
            <v>0</v>
          </cell>
          <cell r="P338">
            <v>0</v>
          </cell>
          <cell r="S338">
            <v>0</v>
          </cell>
          <cell r="T338">
            <v>0</v>
          </cell>
          <cell r="AH338">
            <v>0</v>
          </cell>
          <cell r="AJ338">
            <v>0</v>
          </cell>
        </row>
        <row r="339">
          <cell r="C339">
            <v>2.6666666666666665</v>
          </cell>
          <cell r="D339">
            <v>1</v>
          </cell>
          <cell r="O339">
            <v>4</v>
          </cell>
          <cell r="P339">
            <v>1</v>
          </cell>
          <cell r="S339">
            <v>2</v>
          </cell>
          <cell r="T339">
            <v>1</v>
          </cell>
          <cell r="AH339">
            <v>15.666666666666666</v>
          </cell>
          <cell r="AJ339">
            <v>7</v>
          </cell>
        </row>
        <row r="340">
          <cell r="C340">
            <v>0</v>
          </cell>
          <cell r="D340">
            <v>0</v>
          </cell>
          <cell r="O340">
            <v>0</v>
          </cell>
          <cell r="P340">
            <v>0</v>
          </cell>
          <cell r="S340">
            <v>0</v>
          </cell>
          <cell r="T340">
            <v>0</v>
          </cell>
          <cell r="AH340">
            <v>0</v>
          </cell>
          <cell r="AJ340">
            <v>0</v>
          </cell>
        </row>
        <row r="341">
          <cell r="C341">
            <v>0</v>
          </cell>
          <cell r="D341">
            <v>0</v>
          </cell>
          <cell r="O341">
            <v>3.3333333333333335</v>
          </cell>
          <cell r="P341">
            <v>1</v>
          </cell>
          <cell r="S341">
            <v>0</v>
          </cell>
          <cell r="T341">
            <v>0</v>
          </cell>
          <cell r="AH341">
            <v>3.3333333333333335</v>
          </cell>
          <cell r="AJ341">
            <v>1</v>
          </cell>
        </row>
        <row r="342">
          <cell r="C342">
            <v>0.33333333333333331</v>
          </cell>
          <cell r="D342">
            <v>0</v>
          </cell>
          <cell r="O342">
            <v>0.33333333333333331</v>
          </cell>
          <cell r="P342">
            <v>0</v>
          </cell>
          <cell r="S342">
            <v>0.33333333333333331</v>
          </cell>
          <cell r="T342">
            <v>0</v>
          </cell>
          <cell r="AH342">
            <v>1.9999999999999998</v>
          </cell>
          <cell r="AJ342">
            <v>0.33333333333333331</v>
          </cell>
        </row>
        <row r="343">
          <cell r="C343">
            <v>0</v>
          </cell>
          <cell r="D343">
            <v>0</v>
          </cell>
          <cell r="O343">
            <v>0</v>
          </cell>
          <cell r="P343">
            <v>0</v>
          </cell>
          <cell r="S343">
            <v>0</v>
          </cell>
          <cell r="T343">
            <v>0</v>
          </cell>
          <cell r="AH343">
            <v>0</v>
          </cell>
          <cell r="AJ343">
            <v>0</v>
          </cell>
        </row>
        <row r="344">
          <cell r="C344">
            <v>0</v>
          </cell>
          <cell r="D344">
            <v>0</v>
          </cell>
          <cell r="O344">
            <v>0</v>
          </cell>
          <cell r="P344">
            <v>0</v>
          </cell>
          <cell r="S344">
            <v>0</v>
          </cell>
          <cell r="T344">
            <v>0</v>
          </cell>
          <cell r="AH344">
            <v>0</v>
          </cell>
          <cell r="AJ344">
            <v>0</v>
          </cell>
        </row>
        <row r="345">
          <cell r="C345">
            <v>0</v>
          </cell>
          <cell r="D345">
            <v>0</v>
          </cell>
          <cell r="O345">
            <v>0</v>
          </cell>
          <cell r="P345">
            <v>0</v>
          </cell>
          <cell r="S345">
            <v>0</v>
          </cell>
          <cell r="T345">
            <v>0</v>
          </cell>
          <cell r="AH345">
            <v>0</v>
          </cell>
          <cell r="AJ345">
            <v>0</v>
          </cell>
        </row>
        <row r="346">
          <cell r="C346">
            <v>0</v>
          </cell>
          <cell r="D346">
            <v>0</v>
          </cell>
          <cell r="O346">
            <v>0</v>
          </cell>
          <cell r="P346">
            <v>0</v>
          </cell>
          <cell r="S346">
            <v>0</v>
          </cell>
          <cell r="T346">
            <v>0</v>
          </cell>
          <cell r="AH346">
            <v>0</v>
          </cell>
          <cell r="AJ346">
            <v>0</v>
          </cell>
        </row>
        <row r="347">
          <cell r="C347">
            <v>0</v>
          </cell>
          <cell r="D347">
            <v>0</v>
          </cell>
          <cell r="O347">
            <v>0</v>
          </cell>
          <cell r="P347">
            <v>0</v>
          </cell>
          <cell r="S347">
            <v>0</v>
          </cell>
          <cell r="T347">
            <v>0</v>
          </cell>
          <cell r="AH347">
            <v>0</v>
          </cell>
          <cell r="AJ347">
            <v>0</v>
          </cell>
        </row>
        <row r="348">
          <cell r="C348">
            <v>0</v>
          </cell>
          <cell r="D348">
            <v>0</v>
          </cell>
          <cell r="O348">
            <v>0</v>
          </cell>
          <cell r="P348">
            <v>0</v>
          </cell>
          <cell r="S348">
            <v>0</v>
          </cell>
          <cell r="T348">
            <v>0</v>
          </cell>
          <cell r="AH348">
            <v>0</v>
          </cell>
          <cell r="AJ348">
            <v>0</v>
          </cell>
        </row>
        <row r="349">
          <cell r="D349">
            <v>0</v>
          </cell>
          <cell r="O349">
            <v>0</v>
          </cell>
          <cell r="P349">
            <v>0</v>
          </cell>
          <cell r="S349">
            <v>0</v>
          </cell>
          <cell r="T349">
            <v>0</v>
          </cell>
          <cell r="AH349">
            <v>0</v>
          </cell>
          <cell r="AJ349">
            <v>2</v>
          </cell>
        </row>
        <row r="350">
          <cell r="O350">
            <v>0</v>
          </cell>
          <cell r="P350">
            <v>0</v>
          </cell>
          <cell r="S350">
            <v>0</v>
          </cell>
          <cell r="T350">
            <v>0</v>
          </cell>
          <cell r="AH350">
            <v>0</v>
          </cell>
          <cell r="AJ350">
            <v>0</v>
          </cell>
        </row>
      </sheetData>
      <sheetData sheetId="35"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v>0</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36" refreshError="1">
        <row r="8">
          <cell r="S8" t="str">
            <v>ЗАТВЕРДЖУЮ</v>
          </cell>
        </row>
        <row r="16">
          <cell r="AP16" t="str">
            <v>ЗАТВЕРДЖУЮ</v>
          </cell>
        </row>
        <row r="17">
          <cell r="C17" t="str">
            <v>І.В.ПЛАЧКОВ</v>
          </cell>
          <cell r="AP17" t="str">
            <v>ГОЛОВА ПРАЛІННЯ АК КЕ</v>
          </cell>
        </row>
        <row r="22">
          <cell r="U22" t="str">
            <v>ЗАТВЕРДЖУЮ</v>
          </cell>
          <cell r="AV22" t="str">
            <v>І.В.ПЛАЧКОВ</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S31" t="str">
            <v>ЗАТВЕРДЖУЮ</v>
          </cell>
          <cell r="U31">
            <v>330</v>
          </cell>
          <cell r="Z31">
            <v>298</v>
          </cell>
          <cell r="AQ31">
            <v>628</v>
          </cell>
        </row>
        <row r="32">
          <cell r="S32" t="str">
            <v>ГОЛОВА ПРАЛІННЯ  КЕ</v>
          </cell>
          <cell r="U32">
            <v>291.85000000000002</v>
          </cell>
          <cell r="Z32">
            <v>268.14999999999998</v>
          </cell>
          <cell r="AQ32">
            <v>560</v>
          </cell>
        </row>
        <row r="33">
          <cell r="AQ33">
            <v>0</v>
          </cell>
        </row>
        <row r="34">
          <cell r="AQ34">
            <v>0</v>
          </cell>
        </row>
        <row r="35">
          <cell r="S35" t="str">
            <v xml:space="preserve">                   ПЛАЧКОВ І.В.</v>
          </cell>
          <cell r="T35" t="str">
            <v>І.В.ПЛАЧКОВ</v>
          </cell>
          <cell r="AQ35">
            <v>32</v>
          </cell>
        </row>
        <row r="36">
          <cell r="AQ36">
            <v>0</v>
          </cell>
        </row>
        <row r="37">
          <cell r="U37" t="str">
            <v xml:space="preserve">                      ПЛАЧКОВ І.В.</v>
          </cell>
          <cell r="AQ37">
            <v>500</v>
          </cell>
        </row>
        <row r="38">
          <cell r="C38" t="str">
            <v>ВИК.ДИР.</v>
          </cell>
          <cell r="D38" t="str">
            <v>Е/Е</v>
          </cell>
          <cell r="E38" t="str">
            <v xml:space="preserve"> Т/Е</v>
          </cell>
          <cell r="N38">
            <v>0</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V39">
            <v>380</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cell r="N40">
            <v>202.3</v>
          </cell>
          <cell r="Q40">
            <v>145</v>
          </cell>
          <cell r="V40">
            <v>347.3</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3">
          <cell r="V43">
            <v>0</v>
          </cell>
        </row>
        <row r="44">
          <cell r="V44">
            <v>0</v>
          </cell>
        </row>
        <row r="45">
          <cell r="V45">
            <v>350</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O47">
            <v>160</v>
          </cell>
          <cell r="Q47">
            <v>3963.0186666666668</v>
          </cell>
          <cell r="R47">
            <v>145</v>
          </cell>
          <cell r="T47">
            <v>567.25866666666661</v>
          </cell>
          <cell r="U47">
            <v>347</v>
          </cell>
          <cell r="V47">
            <v>220.25866666666661</v>
          </cell>
          <cell r="W47">
            <v>385</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W48">
            <v>0</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O49">
            <v>160</v>
          </cell>
          <cell r="Q49">
            <v>345.33333333333337</v>
          </cell>
          <cell r="R49">
            <v>145</v>
          </cell>
          <cell r="T49">
            <v>256.62666666666667</v>
          </cell>
          <cell r="U49">
            <v>165</v>
          </cell>
          <cell r="V49">
            <v>91.626666666666665</v>
          </cell>
          <cell r="W49">
            <v>285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O51">
            <v>46</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O52">
            <v>1</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O53">
            <v>17</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W55">
            <v>532</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-20749</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O61">
            <v>47.175438596491233</v>
          </cell>
          <cell r="P61">
            <v>0</v>
          </cell>
          <cell r="Q61">
            <v>0</v>
          </cell>
          <cell r="R61">
            <v>22.423728813559308</v>
          </cell>
          <cell r="S61">
            <v>0</v>
          </cell>
          <cell r="T61">
            <v>0</v>
          </cell>
          <cell r="U61">
            <v>0</v>
          </cell>
          <cell r="V61">
            <v>748.3098245614035</v>
          </cell>
          <cell r="W61">
            <v>618.1254831995243</v>
          </cell>
          <cell r="X61">
            <v>0</v>
          </cell>
          <cell r="Y61">
            <v>0</v>
          </cell>
          <cell r="Z61">
            <v>0</v>
          </cell>
          <cell r="AA61">
            <v>0</v>
          </cell>
          <cell r="AB61">
            <v>8244.1254831995248</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O62">
            <v>3</v>
          </cell>
          <cell r="P62">
            <v>-3758.15</v>
          </cell>
          <cell r="Q62">
            <v>8235.8940000000002</v>
          </cell>
          <cell r="R62">
            <v>1</v>
          </cell>
          <cell r="S62">
            <v>-8235.8940000000002</v>
          </cell>
          <cell r="T62">
            <v>582.97</v>
          </cell>
          <cell r="U62">
            <v>53</v>
          </cell>
          <cell r="V62">
            <v>41</v>
          </cell>
          <cell r="W62">
            <v>34</v>
          </cell>
          <cell r="X62">
            <v>-582.97</v>
          </cell>
          <cell r="Y62">
            <v>1080.26</v>
          </cell>
          <cell r="Z62">
            <v>28</v>
          </cell>
          <cell r="AA62">
            <v>1052.26</v>
          </cell>
          <cell r="AB62">
            <v>460</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O63">
            <v>15</v>
          </cell>
          <cell r="P63">
            <v>0</v>
          </cell>
          <cell r="Q63">
            <v>0</v>
          </cell>
          <cell r="R63">
            <v>8</v>
          </cell>
          <cell r="S63">
            <v>0</v>
          </cell>
          <cell r="T63">
            <v>0</v>
          </cell>
          <cell r="U63">
            <v>0</v>
          </cell>
          <cell r="V63">
            <v>240</v>
          </cell>
          <cell r="W63">
            <v>198</v>
          </cell>
          <cell r="X63">
            <v>0</v>
          </cell>
          <cell r="Y63">
            <v>0</v>
          </cell>
          <cell r="Z63">
            <v>0</v>
          </cell>
          <cell r="AA63">
            <v>0</v>
          </cell>
          <cell r="AB63">
            <v>2637</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O64">
            <v>4</v>
          </cell>
          <cell r="P64">
            <v>120.15000000000009</v>
          </cell>
          <cell r="Q64">
            <v>-267.89399999999978</v>
          </cell>
          <cell r="R64">
            <v>4</v>
          </cell>
          <cell r="S64">
            <v>267.89399999999978</v>
          </cell>
          <cell r="T64">
            <v>3683.0299999999997</v>
          </cell>
          <cell r="U64">
            <v>2191</v>
          </cell>
          <cell r="V64">
            <v>58</v>
          </cell>
          <cell r="W64">
            <v>48</v>
          </cell>
          <cell r="X64">
            <v>-3683.0299999999997</v>
          </cell>
          <cell r="Y64">
            <v>3382.74</v>
          </cell>
          <cell r="Z64">
            <v>2225</v>
          </cell>
          <cell r="AA64">
            <v>1157.7399999999998</v>
          </cell>
          <cell r="AB64">
            <v>989</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O69">
            <v>39.824561403508767</v>
          </cell>
          <cell r="P69">
            <v>-78</v>
          </cell>
          <cell r="Q69">
            <v>0</v>
          </cell>
          <cell r="R69">
            <v>23.192982456140342</v>
          </cell>
          <cell r="S69">
            <v>0</v>
          </cell>
          <cell r="T69">
            <v>0</v>
          </cell>
          <cell r="U69">
            <v>0</v>
          </cell>
          <cell r="V69">
            <v>0</v>
          </cell>
          <cell r="W69">
            <v>252.4912280701754</v>
          </cell>
          <cell r="X69">
            <v>0</v>
          </cell>
          <cell r="Y69">
            <v>0</v>
          </cell>
          <cell r="Z69">
            <v>0</v>
          </cell>
          <cell r="AA69">
            <v>0</v>
          </cell>
          <cell r="AB69">
            <v>3117.4912280701756</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O70">
            <v>2</v>
          </cell>
          <cell r="P70">
            <v>-1182.5</v>
          </cell>
          <cell r="Q70">
            <v>500.6</v>
          </cell>
          <cell r="R70">
            <v>1</v>
          </cell>
          <cell r="S70">
            <v>-500.6</v>
          </cell>
          <cell r="T70">
            <v>527</v>
          </cell>
          <cell r="U70">
            <v>0</v>
          </cell>
          <cell r="V70">
            <v>527</v>
          </cell>
          <cell r="W70">
            <v>13</v>
          </cell>
          <cell r="X70">
            <v>-527</v>
          </cell>
          <cell r="Y70">
            <v>0</v>
          </cell>
          <cell r="Z70">
            <v>170</v>
          </cell>
          <cell r="AA70">
            <v>-170</v>
          </cell>
          <cell r="AB70">
            <v>188</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O71">
            <v>13</v>
          </cell>
          <cell r="P71">
            <v>0</v>
          </cell>
          <cell r="Q71">
            <v>0</v>
          </cell>
          <cell r="R71">
            <v>7</v>
          </cell>
          <cell r="S71">
            <v>0</v>
          </cell>
          <cell r="T71">
            <v>0</v>
          </cell>
          <cell r="U71">
            <v>0</v>
          </cell>
          <cell r="V71">
            <v>0</v>
          </cell>
          <cell r="W71">
            <v>82</v>
          </cell>
          <cell r="X71">
            <v>0</v>
          </cell>
          <cell r="Y71">
            <v>0</v>
          </cell>
          <cell r="Z71">
            <v>0</v>
          </cell>
          <cell r="AA71">
            <v>0</v>
          </cell>
          <cell r="AB71">
            <v>978</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O73">
            <v>180</v>
          </cell>
          <cell r="P73">
            <v>0</v>
          </cell>
          <cell r="Q73">
            <v>0</v>
          </cell>
          <cell r="R73">
            <v>476</v>
          </cell>
          <cell r="S73">
            <v>0</v>
          </cell>
          <cell r="T73">
            <v>0</v>
          </cell>
          <cell r="U73">
            <v>0</v>
          </cell>
          <cell r="V73">
            <v>0</v>
          </cell>
          <cell r="W73">
            <v>2244</v>
          </cell>
          <cell r="X73">
            <v>0</v>
          </cell>
          <cell r="Y73">
            <v>18</v>
          </cell>
          <cell r="Z73">
            <v>0</v>
          </cell>
          <cell r="AA73">
            <v>18</v>
          </cell>
          <cell r="AB73">
            <v>2244</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O74">
            <v>0</v>
          </cell>
          <cell r="P74">
            <v>-624.07000000000005</v>
          </cell>
          <cell r="Q74">
            <v>2013.3516666666667</v>
          </cell>
          <cell r="R74">
            <v>2</v>
          </cell>
          <cell r="S74">
            <v>-2013.3516666666667</v>
          </cell>
          <cell r="T74">
            <v>608.45800000000008</v>
          </cell>
          <cell r="U74">
            <v>344</v>
          </cell>
          <cell r="V74">
            <v>264.45800000000008</v>
          </cell>
          <cell r="W74">
            <v>491</v>
          </cell>
          <cell r="X74">
            <v>-608.45800000000008</v>
          </cell>
          <cell r="Y74">
            <v>527.31200000000001</v>
          </cell>
          <cell r="Z74">
            <v>288</v>
          </cell>
          <cell r="AA74">
            <v>239.31200000000001</v>
          </cell>
          <cell r="AB74">
            <v>491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O75">
            <v>12</v>
          </cell>
          <cell r="P75">
            <v>-439.07</v>
          </cell>
          <cell r="Q75">
            <v>1244.9099999999999</v>
          </cell>
          <cell r="R75">
            <v>11</v>
          </cell>
          <cell r="S75">
            <v>-1244.9099999999999</v>
          </cell>
          <cell r="T75">
            <v>346.80799999999999</v>
          </cell>
          <cell r="U75">
            <v>202</v>
          </cell>
          <cell r="V75">
            <v>144.80799999999999</v>
          </cell>
          <cell r="W75">
            <v>2284.666666666667</v>
          </cell>
          <cell r="X75">
            <v>-346.80799999999999</v>
          </cell>
          <cell r="Y75">
            <v>214.36199999999999</v>
          </cell>
          <cell r="Z75">
            <v>182</v>
          </cell>
          <cell r="AA75">
            <v>32.361999999999995</v>
          </cell>
          <cell r="AB75">
            <v>23945.666666666668</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O76">
            <v>0</v>
          </cell>
          <cell r="P76">
            <v>0</v>
          </cell>
          <cell r="Q76">
            <v>0</v>
          </cell>
          <cell r="S76">
            <v>0</v>
          </cell>
          <cell r="T76">
            <v>0</v>
          </cell>
          <cell r="U76">
            <v>0</v>
          </cell>
          <cell r="V76">
            <v>0</v>
          </cell>
          <cell r="W76">
            <v>0</v>
          </cell>
          <cell r="X76">
            <v>0</v>
          </cell>
          <cell r="Y76">
            <v>0</v>
          </cell>
          <cell r="Z76">
            <v>0</v>
          </cell>
          <cell r="AA76">
            <v>0</v>
          </cell>
          <cell r="AB76">
            <v>401</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O77">
            <v>12</v>
          </cell>
          <cell r="P77">
            <v>31</v>
          </cell>
          <cell r="Q77">
            <v>465.4666666666667</v>
          </cell>
          <cell r="R77">
            <v>11</v>
          </cell>
          <cell r="T77">
            <v>112.6</v>
          </cell>
          <cell r="U77">
            <v>17</v>
          </cell>
          <cell r="V77">
            <v>95.6</v>
          </cell>
          <cell r="W77">
            <v>2284.666666666667</v>
          </cell>
          <cell r="X77">
            <v>2284.666666666667</v>
          </cell>
          <cell r="Y77">
            <v>101.15</v>
          </cell>
          <cell r="Z77">
            <v>31</v>
          </cell>
          <cell r="AA77">
            <v>70.150000000000006</v>
          </cell>
          <cell r="AB77">
            <v>23529.666666666668</v>
          </cell>
          <cell r="AC77">
            <v>46</v>
          </cell>
          <cell r="AD77">
            <v>221.75</v>
          </cell>
          <cell r="AE77">
            <v>157.85</v>
          </cell>
          <cell r="AF77">
            <v>63.900000000000006</v>
          </cell>
        </row>
        <row r="78">
          <cell r="C78">
            <v>3123.5</v>
          </cell>
          <cell r="D78">
            <v>363</v>
          </cell>
          <cell r="E78">
            <v>2760.5</v>
          </cell>
          <cell r="N78">
            <v>121.25</v>
          </cell>
          <cell r="O78">
            <v>12</v>
          </cell>
          <cell r="P78">
            <v>31</v>
          </cell>
          <cell r="Q78">
            <v>302.97500000000002</v>
          </cell>
          <cell r="R78">
            <v>11</v>
          </cell>
          <cell r="T78">
            <v>148.05000000000001</v>
          </cell>
          <cell r="U78">
            <v>34</v>
          </cell>
          <cell r="V78">
            <v>114.05000000000001</v>
          </cell>
          <cell r="W78">
            <v>330</v>
          </cell>
          <cell r="X78">
            <v>330</v>
          </cell>
          <cell r="Y78">
            <v>211.8</v>
          </cell>
          <cell r="Z78">
            <v>45</v>
          </cell>
          <cell r="AA78">
            <v>166.8</v>
          </cell>
          <cell r="AB78">
            <v>330</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W79">
            <v>1955</v>
          </cell>
          <cell r="X79">
            <v>0</v>
          </cell>
          <cell r="Y79">
            <v>6.7</v>
          </cell>
          <cell r="Z79">
            <v>0</v>
          </cell>
          <cell r="AA79">
            <v>6.7</v>
          </cell>
          <cell r="AB79">
            <v>1955</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U81">
            <v>65</v>
          </cell>
          <cell r="V81">
            <v>30</v>
          </cell>
          <cell r="W81">
            <v>35</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C82">
            <v>813.00000000000011</v>
          </cell>
          <cell r="D82">
            <v>501</v>
          </cell>
          <cell r="E82">
            <v>312.33333333333337</v>
          </cell>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U83">
            <v>14098.435307760927</v>
          </cell>
          <cell r="V83">
            <v>5945.3098245614019</v>
          </cell>
          <cell r="W83">
            <v>8153.1254831995248</v>
          </cell>
          <cell r="X83">
            <v>0</v>
          </cell>
          <cell r="AC83">
            <v>0</v>
          </cell>
          <cell r="AD83">
            <v>2918</v>
          </cell>
          <cell r="AE83">
            <v>2545.3098245614037</v>
          </cell>
          <cell r="AF83">
            <v>5037.1254831995248</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W85">
            <v>0</v>
          </cell>
          <cell r="X85">
            <v>0</v>
          </cell>
          <cell r="Y85">
            <v>0</v>
          </cell>
          <cell r="Z85">
            <v>747</v>
          </cell>
          <cell r="AA85">
            <v>0</v>
          </cell>
          <cell r="AB85">
            <v>747</v>
          </cell>
          <cell r="AC85">
            <v>0</v>
          </cell>
          <cell r="AD85">
            <v>0</v>
          </cell>
          <cell r="AE85">
            <v>0</v>
          </cell>
          <cell r="AF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O86">
            <v>4065.1754385964914</v>
          </cell>
          <cell r="P86">
            <v>0</v>
          </cell>
          <cell r="Q86">
            <v>0</v>
          </cell>
          <cell r="R86">
            <v>3768.4237288135591</v>
          </cell>
          <cell r="S86">
            <v>0</v>
          </cell>
          <cell r="T86">
            <v>0</v>
          </cell>
          <cell r="U86">
            <v>0</v>
          </cell>
          <cell r="V86">
            <v>0</v>
          </cell>
          <cell r="W86">
            <v>15924.125483199525</v>
          </cell>
          <cell r="X86">
            <v>0</v>
          </cell>
          <cell r="Y86">
            <v>0</v>
          </cell>
          <cell r="Z86">
            <v>195401.12548319952</v>
          </cell>
          <cell r="AA86">
            <v>173414</v>
          </cell>
          <cell r="AB86">
            <v>368815.12548319955</v>
          </cell>
          <cell r="AC86">
            <v>0</v>
          </cell>
          <cell r="AD86">
            <v>10689</v>
          </cell>
          <cell r="AE86">
            <v>2570.3098245614037</v>
          </cell>
          <cell r="AF86">
            <v>5037.1254831995248</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W87">
            <v>52.068000000000012</v>
          </cell>
          <cell r="X87">
            <v>0</v>
          </cell>
          <cell r="Y87">
            <v>0</v>
          </cell>
          <cell r="Z87">
            <v>0</v>
          </cell>
          <cell r="AA87">
            <v>0</v>
          </cell>
          <cell r="AB87">
            <v>2186.0680000000002</v>
          </cell>
          <cell r="AC87">
            <v>0</v>
          </cell>
          <cell r="AD87">
            <v>0</v>
          </cell>
          <cell r="AE87">
            <v>178.35599999999999</v>
          </cell>
          <cell r="AF87">
            <v>52.068000000000012</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W88">
            <v>87</v>
          </cell>
          <cell r="X88">
            <v>-299.26666666666665</v>
          </cell>
          <cell r="Y88">
            <v>389.93333333333328</v>
          </cell>
          <cell r="Z88">
            <v>0</v>
          </cell>
          <cell r="AA88">
            <v>1294</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D92">
            <v>1012.3559999999998</v>
          </cell>
          <cell r="E92">
            <v>473.06800000000004</v>
          </cell>
          <cell r="N92">
            <v>4468.6499999999996</v>
          </cell>
          <cell r="O92">
            <v>777.1754385964914</v>
          </cell>
          <cell r="P92">
            <v>-4468.6499999999996</v>
          </cell>
          <cell r="Q92">
            <v>12039.093999999999</v>
          </cell>
          <cell r="R92">
            <v>796.42372881355914</v>
          </cell>
          <cell r="S92">
            <v>-12039.093999999999</v>
          </cell>
          <cell r="T92">
            <v>582.97</v>
          </cell>
          <cell r="U92">
            <v>14770.52597442759</v>
          </cell>
          <cell r="V92">
            <v>6456.6658245614017</v>
          </cell>
          <cell r="W92">
            <v>8313.8601498661901</v>
          </cell>
          <cell r="X92">
            <v>-582.97</v>
          </cell>
          <cell r="Y92">
            <v>1080.26</v>
          </cell>
          <cell r="Z92">
            <v>73006.860149866174</v>
          </cell>
          <cell r="AA92">
            <v>30183</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D93">
            <v>54</v>
          </cell>
          <cell r="E93">
            <v>34</v>
          </cell>
          <cell r="N93">
            <v>3758.15</v>
          </cell>
          <cell r="O93">
            <v>87</v>
          </cell>
          <cell r="P93">
            <v>-3758.15</v>
          </cell>
          <cell r="Q93">
            <v>8235.8940000000002</v>
          </cell>
          <cell r="R93">
            <v>45.61671126969965</v>
          </cell>
          <cell r="S93">
            <v>-8235.8940000000002</v>
          </cell>
          <cell r="T93">
            <v>583.47</v>
          </cell>
          <cell r="U93">
            <v>1776.9967112696997</v>
          </cell>
          <cell r="V93">
            <v>906.38</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4">
          <cell r="C94">
            <v>950</v>
          </cell>
          <cell r="P94">
            <v>450</v>
          </cell>
          <cell r="S94">
            <v>153</v>
          </cell>
          <cell r="T94">
            <v>0</v>
          </cell>
          <cell r="U94">
            <v>3306</v>
          </cell>
        </row>
        <row r="95">
          <cell r="C95">
            <v>-1308</v>
          </cell>
          <cell r="N95">
            <v>710.5</v>
          </cell>
          <cell r="P95">
            <v>-710.5</v>
          </cell>
          <cell r="Q95">
            <v>3803.2</v>
          </cell>
          <cell r="R95">
            <v>0</v>
          </cell>
          <cell r="S95">
            <v>-3803.2</v>
          </cell>
          <cell r="T95">
            <v>0</v>
          </cell>
          <cell r="U95">
            <v>1754</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C96">
            <v>0</v>
          </cell>
          <cell r="P96">
            <v>0</v>
          </cell>
          <cell r="S96">
            <v>0</v>
          </cell>
          <cell r="U96">
            <v>494</v>
          </cell>
          <cell r="X96">
            <v>0</v>
          </cell>
          <cell r="AC96">
            <v>0</v>
          </cell>
          <cell r="AF96">
            <v>0</v>
          </cell>
          <cell r="AI96">
            <v>0</v>
          </cell>
          <cell r="AJ96">
            <v>0</v>
          </cell>
          <cell r="AN96" t="e">
            <v>#REF!</v>
          </cell>
          <cell r="AP96" t="e">
            <v>#REF!</v>
          </cell>
          <cell r="AS96">
            <v>0</v>
          </cell>
        </row>
        <row r="97">
          <cell r="C97">
            <v>913</v>
          </cell>
          <cell r="P97">
            <v>0</v>
          </cell>
          <cell r="S97">
            <v>0</v>
          </cell>
          <cell r="U97">
            <v>913</v>
          </cell>
          <cell r="X97">
            <v>0</v>
          </cell>
          <cell r="AC97">
            <v>0</v>
          </cell>
          <cell r="AF97">
            <v>0</v>
          </cell>
          <cell r="AI97">
            <v>0</v>
          </cell>
          <cell r="AJ97">
            <v>0</v>
          </cell>
          <cell r="AN97" t="e">
            <v>#REF!</v>
          </cell>
          <cell r="AP97" t="e">
            <v>#REF!</v>
          </cell>
          <cell r="AS97">
            <v>0</v>
          </cell>
        </row>
        <row r="98">
          <cell r="P98">
            <v>0</v>
          </cell>
          <cell r="S98">
            <v>0</v>
          </cell>
          <cell r="U98">
            <v>0</v>
          </cell>
          <cell r="X98">
            <v>0</v>
          </cell>
          <cell r="AC98">
            <v>0</v>
          </cell>
          <cell r="AF98">
            <v>0</v>
          </cell>
          <cell r="AI98">
            <v>0</v>
          </cell>
          <cell r="AJ98">
            <v>0</v>
          </cell>
          <cell r="AN98" t="e">
            <v>#REF!</v>
          </cell>
          <cell r="AP98" t="e">
            <v>#REF!</v>
          </cell>
          <cell r="AS98">
            <v>0</v>
          </cell>
        </row>
        <row r="99">
          <cell r="P99">
            <v>0</v>
          </cell>
          <cell r="S99">
            <v>0</v>
          </cell>
          <cell r="U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U100">
            <v>1093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U101">
            <v>913</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U102">
            <v>50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U103">
            <v>130</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U104">
            <v>3922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U105">
            <v>261</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U106">
            <v>3661</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U107">
            <v>-38.052597442759001</v>
          </cell>
          <cell r="V107">
            <v>-38.052597442759001</v>
          </cell>
          <cell r="W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U108">
            <v>268</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U109">
            <v>0</v>
          </cell>
          <cell r="V109">
            <v>0</v>
          </cell>
          <cell r="W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U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U111">
            <v>1568.5</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U112">
            <v>53.583333333333336</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U114" t="e">
            <v>#REF!</v>
          </cell>
          <cell r="V114" t="e">
            <v>#REF!</v>
          </cell>
          <cell r="X114">
            <v>0</v>
          </cell>
          <cell r="AC114">
            <v>0</v>
          </cell>
          <cell r="AF114">
            <v>0</v>
          </cell>
          <cell r="AI114">
            <v>0</v>
          </cell>
          <cell r="AJ114">
            <v>0</v>
          </cell>
          <cell r="AP114">
            <v>0</v>
          </cell>
          <cell r="AS114">
            <v>0</v>
          </cell>
        </row>
        <row r="115">
          <cell r="C115">
            <v>10509</v>
          </cell>
          <cell r="P115">
            <v>0</v>
          </cell>
          <cell r="S115">
            <v>0</v>
          </cell>
          <cell r="U115" t="e">
            <v>#REF!</v>
          </cell>
          <cell r="X115">
            <v>0</v>
          </cell>
          <cell r="AC115">
            <v>0</v>
          </cell>
          <cell r="AF115">
            <v>0</v>
          </cell>
          <cell r="AI115">
            <v>0</v>
          </cell>
          <cell r="AJ115">
            <v>0</v>
          </cell>
          <cell r="AP115">
            <v>10509</v>
          </cell>
          <cell r="AS115">
            <v>0</v>
          </cell>
        </row>
        <row r="116">
          <cell r="C116">
            <v>0</v>
          </cell>
          <cell r="D116">
            <v>0</v>
          </cell>
          <cell r="E116">
            <v>0</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N117">
            <v>0</v>
          </cell>
          <cell r="O117">
            <v>0</v>
          </cell>
          <cell r="P117">
            <v>291.25</v>
          </cell>
          <cell r="S117">
            <v>1077.625</v>
          </cell>
          <cell r="T117">
            <v>0</v>
          </cell>
          <cell r="U117">
            <v>6599.0307358905739</v>
          </cell>
        </row>
        <row r="118">
          <cell r="U118" t="e">
            <v>#REF!</v>
          </cell>
        </row>
        <row r="119">
          <cell r="P119">
            <v>0</v>
          </cell>
          <cell r="S119">
            <v>0</v>
          </cell>
          <cell r="U119">
            <v>-230.79318209931299</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U120">
            <v>-380.52597442758997</v>
          </cell>
          <cell r="V120">
            <v>6725.3341754385983</v>
          </cell>
          <cell r="W120">
            <v>-7406.8601498661901</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U125">
            <v>8678</v>
          </cell>
          <cell r="W125">
            <v>8678</v>
          </cell>
          <cell r="X125">
            <v>0</v>
          </cell>
          <cell r="AC125">
            <v>0</v>
          </cell>
          <cell r="AE125">
            <v>0</v>
          </cell>
          <cell r="AJ125">
            <v>0</v>
          </cell>
          <cell r="AP125" t="e">
            <v>#REF!</v>
          </cell>
          <cell r="AQ125" t="e">
            <v>#REF!</v>
          </cell>
          <cell r="AR125" t="e">
            <v>#REF!</v>
          </cell>
        </row>
        <row r="126">
          <cell r="P126">
            <v>0</v>
          </cell>
          <cell r="U126">
            <v>-7406.8601498661901</v>
          </cell>
          <cell r="X126">
            <v>0</v>
          </cell>
          <cell r="AC126">
            <v>0</v>
          </cell>
          <cell r="AJ126">
            <v>0</v>
          </cell>
        </row>
        <row r="127">
          <cell r="P127">
            <v>0</v>
          </cell>
          <cell r="U127">
            <v>30.45</v>
          </cell>
          <cell r="X127">
            <v>0</v>
          </cell>
          <cell r="AC127">
            <v>0</v>
          </cell>
          <cell r="AJ127">
            <v>0</v>
          </cell>
          <cell r="AP127" t="e">
            <v>#REF!</v>
          </cell>
          <cell r="AU127">
            <v>0</v>
          </cell>
        </row>
        <row r="128">
          <cell r="P128">
            <v>0</v>
          </cell>
          <cell r="U128">
            <v>56.44</v>
          </cell>
          <cell r="X128">
            <v>0</v>
          </cell>
          <cell r="AC128">
            <v>0</v>
          </cell>
          <cell r="AJ128">
            <v>0</v>
          </cell>
        </row>
        <row r="129">
          <cell r="P129">
            <v>0</v>
          </cell>
          <cell r="U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U131">
            <v>8.49</v>
          </cell>
          <cell r="X131">
            <v>0</v>
          </cell>
          <cell r="AC131">
            <v>0</v>
          </cell>
          <cell r="AJ131">
            <v>0</v>
          </cell>
          <cell r="AP131" t="e">
            <v>#REF!</v>
          </cell>
          <cell r="AU131">
            <v>0</v>
          </cell>
        </row>
        <row r="132">
          <cell r="P132">
            <v>0</v>
          </cell>
          <cell r="U132">
            <v>0</v>
          </cell>
          <cell r="X132">
            <v>0</v>
          </cell>
          <cell r="AC132">
            <v>0</v>
          </cell>
          <cell r="AJ132">
            <v>0</v>
          </cell>
          <cell r="AP132" t="e">
            <v>#REF!</v>
          </cell>
          <cell r="AU132" t="e">
            <v>#DIV/0!</v>
          </cell>
        </row>
        <row r="133">
          <cell r="P133">
            <v>0</v>
          </cell>
          <cell r="T133">
            <v>0</v>
          </cell>
          <cell r="U133">
            <v>6.57</v>
          </cell>
          <cell r="X133">
            <v>0</v>
          </cell>
          <cell r="AC133">
            <v>0</v>
          </cell>
          <cell r="AJ133">
            <v>0</v>
          </cell>
          <cell r="AP133" t="e">
            <v>#REF!</v>
          </cell>
          <cell r="AU133" t="e">
            <v>#DIV/0!</v>
          </cell>
        </row>
        <row r="134">
          <cell r="P134">
            <v>0</v>
          </cell>
          <cell r="U134">
            <v>29726</v>
          </cell>
          <cell r="V134">
            <v>29726</v>
          </cell>
          <cell r="X134">
            <v>0</v>
          </cell>
          <cell r="AC134">
            <v>0</v>
          </cell>
          <cell r="AJ134">
            <v>0</v>
          </cell>
          <cell r="AP134">
            <v>0</v>
          </cell>
          <cell r="AU134">
            <v>0</v>
          </cell>
        </row>
        <row r="135">
          <cell r="P135">
            <v>0</v>
          </cell>
          <cell r="X135">
            <v>0</v>
          </cell>
          <cell r="AC135">
            <v>0</v>
          </cell>
          <cell r="AJ135">
            <v>0</v>
          </cell>
        </row>
        <row r="136">
          <cell r="P136">
            <v>0</v>
          </cell>
          <cell r="T136">
            <v>300</v>
          </cell>
          <cell r="U136">
            <v>300</v>
          </cell>
          <cell r="X136">
            <v>0</v>
          </cell>
          <cell r="AC136">
            <v>0</v>
          </cell>
          <cell r="AJ136">
            <v>0</v>
          </cell>
          <cell r="AP136">
            <v>36.19</v>
          </cell>
          <cell r="AU136" t="e">
            <v>#DIV/0!</v>
          </cell>
        </row>
        <row r="137">
          <cell r="P137">
            <v>0</v>
          </cell>
          <cell r="U137">
            <v>1</v>
          </cell>
          <cell r="X137">
            <v>0</v>
          </cell>
          <cell r="AC137">
            <v>0</v>
          </cell>
          <cell r="AJ137">
            <v>0</v>
          </cell>
        </row>
        <row r="138">
          <cell r="P138">
            <v>0</v>
          </cell>
          <cell r="X138">
            <v>0</v>
          </cell>
          <cell r="AC138">
            <v>0</v>
          </cell>
          <cell r="AJ138">
            <v>0</v>
          </cell>
          <cell r="AN138">
            <v>0</v>
          </cell>
          <cell r="AP138" t="e">
            <v>#REF!</v>
          </cell>
          <cell r="AU138" t="e">
            <v>#DIV/0!</v>
          </cell>
        </row>
        <row r="139">
          <cell r="P139">
            <v>0</v>
          </cell>
          <cell r="T139">
            <v>0</v>
          </cell>
          <cell r="U139">
            <v>38404</v>
          </cell>
          <cell r="V139">
            <v>29726</v>
          </cell>
          <cell r="W139">
            <v>8678</v>
          </cell>
          <cell r="X139">
            <v>0</v>
          </cell>
          <cell r="AC139">
            <v>0</v>
          </cell>
          <cell r="AJ139">
            <v>0</v>
          </cell>
          <cell r="AP139">
            <v>180931</v>
          </cell>
          <cell r="AQ139">
            <v>180931</v>
          </cell>
        </row>
        <row r="140">
          <cell r="C140" t="str">
            <v>коп/кВтг</v>
          </cell>
          <cell r="P140">
            <v>0</v>
          </cell>
          <cell r="U140">
            <v>0</v>
          </cell>
          <cell r="V140">
            <v>0</v>
          </cell>
          <cell r="X140">
            <v>0</v>
          </cell>
          <cell r="AC140">
            <v>0</v>
          </cell>
          <cell r="AJ140">
            <v>0</v>
          </cell>
        </row>
        <row r="141">
          <cell r="P141">
            <v>0</v>
          </cell>
          <cell r="U141">
            <v>38404</v>
          </cell>
          <cell r="V141">
            <v>29726</v>
          </cell>
          <cell r="W141">
            <v>8678</v>
          </cell>
          <cell r="X141">
            <v>0</v>
          </cell>
          <cell r="AC141">
            <v>0</v>
          </cell>
          <cell r="AJ141">
            <v>0</v>
          </cell>
          <cell r="AN141">
            <v>0</v>
          </cell>
          <cell r="AP141">
            <v>0</v>
          </cell>
        </row>
        <row r="142">
          <cell r="P142">
            <v>0</v>
          </cell>
          <cell r="Q142">
            <v>0</v>
          </cell>
          <cell r="X142">
            <v>0</v>
          </cell>
          <cell r="AC142">
            <v>0</v>
          </cell>
          <cell r="AD142">
            <v>2918</v>
          </cell>
          <cell r="AE142">
            <v>3056.6658245614035</v>
          </cell>
          <cell r="AF142">
            <v>5197.8601498661919</v>
          </cell>
          <cell r="AJ142">
            <v>0</v>
          </cell>
          <cell r="AP142">
            <v>2601</v>
          </cell>
        </row>
        <row r="143">
          <cell r="P143">
            <v>0</v>
          </cell>
          <cell r="U143">
            <v>-1</v>
          </cell>
          <cell r="V143">
            <v>29.2</v>
          </cell>
          <cell r="W143">
            <v>-46</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C145">
            <v>0</v>
          </cell>
          <cell r="P145">
            <v>0</v>
          </cell>
          <cell r="S145">
            <v>0</v>
          </cell>
          <cell r="U145">
            <v>0</v>
          </cell>
          <cell r="X145">
            <v>0</v>
          </cell>
          <cell r="AC145">
            <v>0</v>
          </cell>
          <cell r="AJ145">
            <v>0</v>
          </cell>
          <cell r="AP145" t="e">
            <v>#REF!</v>
          </cell>
          <cell r="AQ145">
            <v>180931</v>
          </cell>
          <cell r="AR145" t="e">
            <v>#REF!</v>
          </cell>
        </row>
        <row r="146">
          <cell r="C146">
            <v>80</v>
          </cell>
          <cell r="P146">
            <v>0</v>
          </cell>
          <cell r="U146">
            <v>4402</v>
          </cell>
          <cell r="X146">
            <v>0</v>
          </cell>
          <cell r="AC146">
            <v>0</v>
          </cell>
          <cell r="AJ146">
            <v>0</v>
          </cell>
          <cell r="AU146">
            <v>21126</v>
          </cell>
          <cell r="AV146">
            <v>32127</v>
          </cell>
          <cell r="AW146">
            <v>21565.09890909091</v>
          </cell>
          <cell r="AX146" t="e">
            <v>#REF!</v>
          </cell>
        </row>
        <row r="147">
          <cell r="C147">
            <v>80</v>
          </cell>
          <cell r="P147">
            <v>0</v>
          </cell>
          <cell r="U147">
            <v>2921</v>
          </cell>
          <cell r="X147">
            <v>0</v>
          </cell>
          <cell r="AC147">
            <v>0</v>
          </cell>
          <cell r="AJ147">
            <v>0</v>
          </cell>
          <cell r="AP147" t="e">
            <v>#REF!</v>
          </cell>
          <cell r="AQ147" t="e">
            <v>#REF!</v>
          </cell>
          <cell r="AR147" t="e">
            <v>#REF!</v>
          </cell>
        </row>
        <row r="148">
          <cell r="P148">
            <v>0</v>
          </cell>
          <cell r="U148">
            <v>0</v>
          </cell>
          <cell r="X148">
            <v>0</v>
          </cell>
          <cell r="AC148">
            <v>0</v>
          </cell>
          <cell r="AJ148">
            <v>0</v>
          </cell>
        </row>
        <row r="149">
          <cell r="C149">
            <v>0</v>
          </cell>
          <cell r="N149">
            <v>0</v>
          </cell>
          <cell r="P149">
            <v>0</v>
          </cell>
          <cell r="Q149">
            <v>0</v>
          </cell>
          <cell r="T149">
            <v>0</v>
          </cell>
          <cell r="U149">
            <v>0</v>
          </cell>
          <cell r="X149">
            <v>0</v>
          </cell>
          <cell r="Y149">
            <v>0</v>
          </cell>
          <cell r="AC149">
            <v>0</v>
          </cell>
          <cell r="AJ149">
            <v>0</v>
          </cell>
          <cell r="AN149">
            <v>0</v>
          </cell>
        </row>
        <row r="150">
          <cell r="P150">
            <v>0</v>
          </cell>
          <cell r="U150">
            <v>317</v>
          </cell>
        </row>
        <row r="151">
          <cell r="C151">
            <v>916.24199999999996</v>
          </cell>
          <cell r="N151">
            <v>1295.5</v>
          </cell>
          <cell r="P151">
            <v>-1295.5</v>
          </cell>
          <cell r="Q151">
            <v>2567.7454545454548</v>
          </cell>
          <cell r="S151">
            <v>-2567.7454545454548</v>
          </cell>
          <cell r="T151">
            <v>1558.3090909090909</v>
          </cell>
          <cell r="U151">
            <v>1774.0124999999998</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cell r="U152">
            <v>0</v>
          </cell>
        </row>
        <row r="153">
          <cell r="C153">
            <v>80</v>
          </cell>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U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U156">
            <v>-578</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U157">
            <v>0</v>
          </cell>
          <cell r="X157">
            <v>-105</v>
          </cell>
          <cell r="Y157">
            <v>190</v>
          </cell>
          <cell r="AC157">
            <v>-190</v>
          </cell>
          <cell r="AJ157">
            <v>0</v>
          </cell>
          <cell r="AP157" t="e">
            <v>#REF!</v>
          </cell>
        </row>
        <row r="158">
          <cell r="C158" t="e">
            <v>#REF!</v>
          </cell>
          <cell r="N158">
            <v>1248.5</v>
          </cell>
          <cell r="O158">
            <v>0</v>
          </cell>
          <cell r="P158">
            <v>-1248.5</v>
          </cell>
          <cell r="Q158">
            <v>140</v>
          </cell>
          <cell r="S158">
            <v>-140</v>
          </cell>
          <cell r="T158" t="str">
            <v xml:space="preserve">                   КОРИГУВАННЯ   ПЛАНУ   НА   СЕРПЕНЬ  1998 р</v>
          </cell>
          <cell r="U158">
            <v>4643</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C160">
            <v>57</v>
          </cell>
          <cell r="N160">
            <v>0</v>
          </cell>
          <cell r="O160">
            <v>250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D165" t="str">
            <v>АПАРАТ ЕЛЕКТРО</v>
          </cell>
          <cell r="E165" t="str">
            <v>АПАРАТ ТЕПЛО</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O166">
            <v>2.1435</v>
          </cell>
          <cell r="P166">
            <v>2.1435</v>
          </cell>
          <cell r="Q166">
            <v>39038.189666666673</v>
          </cell>
          <cell r="R166">
            <v>2.1435</v>
          </cell>
          <cell r="S166">
            <v>2.1435</v>
          </cell>
          <cell r="T166">
            <v>9187.6373333333177</v>
          </cell>
          <cell r="U166">
            <v>2.1435</v>
          </cell>
          <cell r="Y166">
            <v>7332.1266666666525</v>
          </cell>
          <cell r="AC166">
            <v>2.1804999999999999</v>
          </cell>
          <cell r="AD166">
            <v>2.1804999999999999</v>
          </cell>
          <cell r="AE166">
            <v>-13656.893090909089</v>
          </cell>
          <cell r="AF166">
            <v>1.905</v>
          </cell>
          <cell r="AG166">
            <v>2466</v>
          </cell>
          <cell r="AH166">
            <v>2561</v>
          </cell>
          <cell r="AN166" t="e">
            <v>#REF!</v>
          </cell>
          <cell r="AP166" t="e">
            <v>#REF!</v>
          </cell>
        </row>
        <row r="167">
          <cell r="C167" t="e">
            <v>#REF!</v>
          </cell>
          <cell r="N167">
            <v>3758.15</v>
          </cell>
        </row>
        <row r="168">
          <cell r="C168" t="e">
            <v>#REF!</v>
          </cell>
          <cell r="P168">
            <v>17.39</v>
          </cell>
          <cell r="U168">
            <v>44.3</v>
          </cell>
          <cell r="AC168">
            <v>221.49122807017542</v>
          </cell>
        </row>
        <row r="169">
          <cell r="C169" t="e">
            <v>#REF!</v>
          </cell>
          <cell r="P169">
            <v>19.82</v>
          </cell>
          <cell r="U169">
            <v>50.49</v>
          </cell>
          <cell r="AC169">
            <v>252.49999999999997</v>
          </cell>
        </row>
        <row r="170">
          <cell r="P170">
            <v>82.5</v>
          </cell>
          <cell r="S170">
            <v>82.5</v>
          </cell>
          <cell r="T170">
            <v>82.5</v>
          </cell>
          <cell r="U170">
            <v>82.5</v>
          </cell>
          <cell r="AC170">
            <v>66</v>
          </cell>
          <cell r="AV170">
            <v>1507.2</v>
          </cell>
        </row>
        <row r="171">
          <cell r="P171">
            <v>176.84</v>
          </cell>
          <cell r="U171">
            <v>176.84</v>
          </cell>
          <cell r="AC171">
            <v>143.91299999999998</v>
          </cell>
        </row>
        <row r="172">
          <cell r="P172">
            <v>3075</v>
          </cell>
          <cell r="U172">
            <v>7834</v>
          </cell>
          <cell r="AC172">
            <v>31875</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P174">
            <v>31.61</v>
          </cell>
          <cell r="Q174">
            <v>1.895</v>
          </cell>
          <cell r="U174">
            <v>1.895</v>
          </cell>
          <cell r="V174">
            <v>1.895</v>
          </cell>
          <cell r="Y174">
            <v>1.895</v>
          </cell>
          <cell r="Z174">
            <v>1.895</v>
          </cell>
          <cell r="AA174">
            <v>1.895</v>
          </cell>
          <cell r="AN174">
            <v>1.895</v>
          </cell>
          <cell r="AP174">
            <v>1.895</v>
          </cell>
          <cell r="AQ174">
            <v>1.895</v>
          </cell>
          <cell r="AU174">
            <v>1.905</v>
          </cell>
          <cell r="AV174">
            <v>1.895</v>
          </cell>
        </row>
        <row r="175">
          <cell r="P175">
            <v>36</v>
          </cell>
          <cell r="U175">
            <v>91.91</v>
          </cell>
        </row>
        <row r="176">
          <cell r="P176">
            <v>63.33</v>
          </cell>
          <cell r="Q176">
            <v>132.19999999999999</v>
          </cell>
          <cell r="U176">
            <v>63.33</v>
          </cell>
          <cell r="Y176">
            <v>68.7</v>
          </cell>
          <cell r="AP176">
            <v>200.89999999999998</v>
          </cell>
          <cell r="AU176">
            <v>251.12700000000001</v>
          </cell>
        </row>
        <row r="177">
          <cell r="P177">
            <v>135.75</v>
          </cell>
          <cell r="Q177">
            <v>150.5</v>
          </cell>
          <cell r="U177">
            <v>150.5</v>
          </cell>
          <cell r="Y177">
            <v>78.3</v>
          </cell>
          <cell r="AP177">
            <v>228.8</v>
          </cell>
          <cell r="AU177">
            <v>288.28500000000003</v>
          </cell>
        </row>
        <row r="178">
          <cell r="N178">
            <v>0</v>
          </cell>
          <cell r="P178">
            <v>4291</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P180">
            <v>4.2</v>
          </cell>
          <cell r="Q180">
            <v>20668</v>
          </cell>
          <cell r="U180">
            <v>0</v>
          </cell>
          <cell r="Y180">
            <v>10741</v>
          </cell>
          <cell r="AC180">
            <v>75.839416058394164</v>
          </cell>
          <cell r="AP180">
            <v>31409</v>
          </cell>
          <cell r="AU180">
            <v>31574</v>
          </cell>
        </row>
        <row r="181">
          <cell r="P181">
            <v>5.8</v>
          </cell>
          <cell r="U181">
            <v>11.7</v>
          </cell>
          <cell r="AC181">
            <v>103.9</v>
          </cell>
          <cell r="AP181">
            <v>31409</v>
          </cell>
          <cell r="AU181" t="e">
            <v>#REF!</v>
          </cell>
        </row>
        <row r="182">
          <cell r="C182">
            <v>75</v>
          </cell>
          <cell r="P182">
            <v>100.5</v>
          </cell>
          <cell r="Q182">
            <v>0</v>
          </cell>
          <cell r="T182">
            <v>0</v>
          </cell>
          <cell r="U182">
            <v>0</v>
          </cell>
          <cell r="Y182">
            <v>52.1</v>
          </cell>
          <cell r="AC182">
            <v>89.557440953909662</v>
          </cell>
          <cell r="AF182">
            <v>75</v>
          </cell>
          <cell r="AP182">
            <v>52.1</v>
          </cell>
          <cell r="AU182">
            <v>67.933000000000007</v>
          </cell>
        </row>
        <row r="183">
          <cell r="P183">
            <v>215.42175</v>
          </cell>
          <cell r="Q183">
            <v>0</v>
          </cell>
          <cell r="U183">
            <v>0</v>
          </cell>
          <cell r="Y183">
            <v>71.3</v>
          </cell>
          <cell r="AC183">
            <v>195.28</v>
          </cell>
          <cell r="AP183">
            <v>71.3</v>
          </cell>
          <cell r="AU183">
            <v>91.201999999999998</v>
          </cell>
        </row>
        <row r="184">
          <cell r="C184">
            <v>75</v>
          </cell>
          <cell r="N184">
            <v>75</v>
          </cell>
          <cell r="P184">
            <v>905</v>
          </cell>
          <cell r="U184">
            <v>1831</v>
          </cell>
          <cell r="AC184">
            <v>14810</v>
          </cell>
          <cell r="AN184">
            <v>0</v>
          </cell>
          <cell r="AP184">
            <v>98.96042216358839</v>
          </cell>
          <cell r="AU184">
            <v>98.96042216358839</v>
          </cell>
        </row>
        <row r="185">
          <cell r="Q185">
            <v>187.53</v>
          </cell>
          <cell r="U185">
            <v>0</v>
          </cell>
          <cell r="Y185">
            <v>187.53</v>
          </cell>
          <cell r="AP185">
            <v>187.53</v>
          </cell>
          <cell r="AU185">
            <v>187.53</v>
          </cell>
        </row>
        <row r="186">
          <cell r="N186">
            <v>55.82</v>
          </cell>
          <cell r="O186">
            <v>24.309999999999995</v>
          </cell>
          <cell r="P186">
            <v>61.620000000000005</v>
          </cell>
          <cell r="Q186">
            <v>0</v>
          </cell>
          <cell r="R186">
            <v>22.140000000000008</v>
          </cell>
          <cell r="T186">
            <v>0</v>
          </cell>
          <cell r="U186">
            <v>154.1</v>
          </cell>
          <cell r="V186">
            <v>95.3</v>
          </cell>
          <cell r="W186">
            <v>58.8</v>
          </cell>
          <cell r="Y186">
            <v>9770</v>
          </cell>
          <cell r="AC186">
            <v>356.4</v>
          </cell>
          <cell r="AD186">
            <v>74.900000000000006</v>
          </cell>
          <cell r="AE186">
            <v>281.5</v>
          </cell>
          <cell r="AP186">
            <v>9770</v>
          </cell>
          <cell r="AU186">
            <v>12739</v>
          </cell>
        </row>
        <row r="187">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cell r="AP187">
            <v>9770</v>
          </cell>
          <cell r="AU187" t="e">
            <v>#REF!</v>
          </cell>
        </row>
        <row r="188">
          <cell r="N188">
            <v>135.26</v>
          </cell>
          <cell r="O188">
            <v>135.25</v>
          </cell>
          <cell r="P188">
            <v>134.22999999999999</v>
          </cell>
          <cell r="Q188">
            <v>150.5</v>
          </cell>
          <cell r="R188">
            <v>134.24</v>
          </cell>
          <cell r="S188">
            <v>0</v>
          </cell>
          <cell r="T188">
            <v>0</v>
          </cell>
          <cell r="U188">
            <v>51.4</v>
          </cell>
          <cell r="V188">
            <v>-51.4</v>
          </cell>
          <cell r="W188">
            <v>132.16</v>
          </cell>
          <cell r="Y188">
            <v>149.6</v>
          </cell>
          <cell r="Z188">
            <v>52.7</v>
          </cell>
          <cell r="AA188">
            <v>96.899999999999991</v>
          </cell>
          <cell r="AC188">
            <v>130.99</v>
          </cell>
          <cell r="AD188">
            <v>130.99</v>
          </cell>
          <cell r="AE188">
            <v>130.99</v>
          </cell>
          <cell r="AF188">
            <v>0</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W189">
            <v>0</v>
          </cell>
          <cell r="Y189">
            <v>20511</v>
          </cell>
          <cell r="Z189">
            <v>7225</v>
          </cell>
          <cell r="AA189">
            <v>13286</v>
          </cell>
          <cell r="AC189">
            <v>52</v>
          </cell>
          <cell r="AD189">
            <v>52</v>
          </cell>
          <cell r="AP189" t="e">
            <v>#DIV/0!</v>
          </cell>
          <cell r="AQ189" t="e">
            <v>#DIV/0!</v>
          </cell>
          <cell r="AR189" t="e">
            <v>#DIV/0!</v>
          </cell>
          <cell r="AU189">
            <v>44313</v>
          </cell>
          <cell r="AV189">
            <v>9770.9133329995493</v>
          </cell>
          <cell r="AW189">
            <v>34542.086667000447</v>
          </cell>
        </row>
        <row r="190">
          <cell r="P190">
            <v>8271</v>
          </cell>
          <cell r="Q190">
            <v>137.33000000000001</v>
          </cell>
          <cell r="T190" t="e">
            <v>#DIV/0!</v>
          </cell>
          <cell r="U190" t="e">
            <v>#DIV/0!</v>
          </cell>
          <cell r="V190" t="e">
            <v>#DIV/0!</v>
          </cell>
          <cell r="W190">
            <v>7771</v>
          </cell>
          <cell r="Y190">
            <v>137.11000000000001</v>
          </cell>
          <cell r="Z190">
            <v>137.1</v>
          </cell>
          <cell r="AA190">
            <v>137.11000000000001</v>
          </cell>
          <cell r="AC190">
            <v>46737</v>
          </cell>
          <cell r="AD190">
            <v>9863.1854657688</v>
          </cell>
          <cell r="AE190">
            <v>36873.814534231198</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4">
          <cell r="X194">
            <v>4948.1398501338099</v>
          </cell>
          <cell r="Z194">
            <v>4948.1398501338263</v>
          </cell>
          <cell r="AB194">
            <v>4948.1398501337389</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N218" t="str">
            <v xml:space="preserve">      І.В.ПЛАЧКОВ</v>
          </cell>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5">
          <cell r="C225" t="str">
            <v>ПОТРЕБА   В КОШТАХ НА  вересень 1998 року</v>
          </cell>
        </row>
        <row r="226">
          <cell r="C226" t="str">
            <v>ПО ФІЛІАЛАХ АК КИЇВЕНЕРГО</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29">
          <cell r="S229" t="str">
            <v>ТИС.ГРН.</v>
          </cell>
        </row>
        <row r="230">
          <cell r="C230">
            <v>1651.8969999999999</v>
          </cell>
          <cell r="D230" t="str">
            <v>АПАРАТ ЕЛЕКТРО</v>
          </cell>
          <cell r="E230" t="str">
            <v>АПАРАТ ТЕПЛО</v>
          </cell>
          <cell r="N230">
            <v>5904.3327272727274</v>
          </cell>
          <cell r="O230" t="str">
            <v xml:space="preserve"> Т/Е</v>
          </cell>
          <cell r="P230" t="str">
            <v>ТЕЦ-6 ВСЬОГО</v>
          </cell>
          <cell r="Q230">
            <v>13067.120909090911</v>
          </cell>
          <cell r="R230" t="str">
            <v xml:space="preserve"> Т/Е</v>
          </cell>
          <cell r="S230" t="str">
            <v xml:space="preserve">ДОП.ВИР. </v>
          </cell>
          <cell r="T230">
            <v>5028.8272727272724</v>
          </cell>
          <cell r="U230" t="str">
            <v>АК КЕ ВСЬОГО</v>
          </cell>
          <cell r="V230" t="str">
            <v>Е/Е</v>
          </cell>
          <cell r="W230" t="str">
            <v xml:space="preserve"> Т/Е</v>
          </cell>
          <cell r="Y230">
            <v>4079.1272727272726</v>
          </cell>
          <cell r="AC230" t="str">
            <v>СТАНЦІї ЕЛЕКТРО</v>
          </cell>
          <cell r="AD230" t="str">
            <v>СТАНЦІІ ТЕПЛОВІ</v>
          </cell>
          <cell r="AE230" t="str">
            <v>МЕРЕЖІ ЕЛЕКТРО</v>
          </cell>
          <cell r="AF230" t="str">
            <v>МЕРЕЖІ ТЕПЛОВІ</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D233">
            <v>1012.3559999999998</v>
          </cell>
          <cell r="E233">
            <v>473.06800000000004</v>
          </cell>
          <cell r="N233">
            <v>0</v>
          </cell>
          <cell r="O233">
            <v>777.1754385964914</v>
          </cell>
          <cell r="P233">
            <v>2409.6737288135591</v>
          </cell>
          <cell r="Q233">
            <v>111.8</v>
          </cell>
          <cell r="R233">
            <v>796.42372881355914</v>
          </cell>
          <cell r="S233">
            <v>1077.625</v>
          </cell>
          <cell r="T233">
            <v>5107.6000000000004</v>
          </cell>
          <cell r="U233">
            <v>23976.15725132322</v>
          </cell>
          <cell r="V233" t="e">
            <v>#REF!</v>
          </cell>
          <cell r="W233">
            <v>44621.157251323224</v>
          </cell>
          <cell r="Y233">
            <v>91.533333333333331</v>
          </cell>
          <cell r="AP233">
            <v>5312.9333333333343</v>
          </cell>
          <cell r="AQ233" t="e">
            <v>#REF!</v>
          </cell>
        </row>
        <row r="234">
          <cell r="C234">
            <v>0</v>
          </cell>
          <cell r="D234">
            <v>934.35599999999977</v>
          </cell>
          <cell r="E234">
            <v>424.06800000000004</v>
          </cell>
          <cell r="N234">
            <v>0</v>
          </cell>
          <cell r="O234">
            <v>691.00000000000023</v>
          </cell>
          <cell r="P234">
            <v>733.8070175438595</v>
          </cell>
          <cell r="Q234">
            <v>0</v>
          </cell>
          <cell r="R234">
            <v>742.99999999999977</v>
          </cell>
          <cell r="S234">
            <v>605</v>
          </cell>
          <cell r="T234">
            <v>0</v>
          </cell>
          <cell r="U234">
            <v>15320.660540053519</v>
          </cell>
          <cell r="V234" t="e">
            <v>#REF!</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C236">
            <v>7782.6740000000009</v>
          </cell>
          <cell r="D236">
            <v>934.35599999999977</v>
          </cell>
          <cell r="E236">
            <v>424.06800000000004</v>
          </cell>
          <cell r="N236">
            <v>1585</v>
          </cell>
          <cell r="O236">
            <v>691.00000000000023</v>
          </cell>
          <cell r="P236">
            <v>733.8070175438595</v>
          </cell>
          <cell r="S236">
            <v>685</v>
          </cell>
          <cell r="U236">
            <v>15689.007333333333</v>
          </cell>
          <cell r="V236">
            <v>15376.340666666665</v>
          </cell>
          <cell r="AQ236" t="e">
            <v>#REF!</v>
          </cell>
        </row>
        <row r="237">
          <cell r="C237">
            <v>-1273</v>
          </cell>
          <cell r="D237">
            <v>78</v>
          </cell>
          <cell r="E237">
            <v>49</v>
          </cell>
          <cell r="N237">
            <v>4468.6499999999996</v>
          </cell>
          <cell r="O237">
            <v>69.175438596491233</v>
          </cell>
          <cell r="P237">
            <v>431.86671126969964</v>
          </cell>
          <cell r="Q237">
            <v>1739.5839999999998</v>
          </cell>
          <cell r="R237">
            <v>35.423728813559308</v>
          </cell>
          <cell r="S237">
            <v>537.625</v>
          </cell>
          <cell r="T237">
            <v>582.97</v>
          </cell>
          <cell r="U237">
            <v>4138.4967112696995</v>
          </cell>
          <cell r="V237">
            <v>4138.4967112696995</v>
          </cell>
          <cell r="Y237">
            <v>1080.26</v>
          </cell>
          <cell r="AP237" t="e">
            <v>#REF!</v>
          </cell>
          <cell r="AQ237" t="e">
            <v>#REF!</v>
          </cell>
        </row>
        <row r="238">
          <cell r="C238">
            <v>916.24199999999996</v>
          </cell>
          <cell r="N238">
            <v>0</v>
          </cell>
          <cell r="P238">
            <v>131.12735849056605</v>
          </cell>
          <cell r="Q238">
            <v>0</v>
          </cell>
          <cell r="S238">
            <v>146.625</v>
          </cell>
          <cell r="T238">
            <v>0</v>
          </cell>
          <cell r="U238">
            <v>1220.7727272727273</v>
          </cell>
          <cell r="V238">
            <v>1231.382075471698</v>
          </cell>
          <cell r="Y238">
            <v>0</v>
          </cell>
          <cell r="AP238">
            <v>0</v>
          </cell>
          <cell r="AQ238" t="e">
            <v>#REF!</v>
          </cell>
        </row>
        <row r="239">
          <cell r="C239">
            <v>2944.9412076717231</v>
          </cell>
          <cell r="N239">
            <v>0</v>
          </cell>
          <cell r="O239">
            <v>0</v>
          </cell>
          <cell r="P239">
            <v>42</v>
          </cell>
          <cell r="Q239">
            <v>0</v>
          </cell>
          <cell r="R239">
            <v>0</v>
          </cell>
          <cell r="S239">
            <v>0</v>
          </cell>
          <cell r="T239">
            <v>0</v>
          </cell>
          <cell r="U239">
            <v>3586.2745410050566</v>
          </cell>
          <cell r="V239">
            <v>3586.2745410050566</v>
          </cell>
          <cell r="AQ239" t="e">
            <v>#REF!</v>
          </cell>
        </row>
        <row r="240">
          <cell r="C240" t="e">
            <v>#REF!</v>
          </cell>
          <cell r="N240" t="e">
            <v>#REF!</v>
          </cell>
          <cell r="P240">
            <v>12</v>
          </cell>
          <cell r="Q240">
            <v>776</v>
          </cell>
          <cell r="S240">
            <v>0</v>
          </cell>
          <cell r="T240">
            <v>0</v>
          </cell>
          <cell r="U240">
            <v>589</v>
          </cell>
          <cell r="V240">
            <v>589</v>
          </cell>
          <cell r="Y240" t="e">
            <v>#REF!</v>
          </cell>
          <cell r="AP240" t="e">
            <v>#REF!</v>
          </cell>
          <cell r="AQ240" t="e">
            <v>#REF!</v>
          </cell>
        </row>
        <row r="241">
          <cell r="C241">
            <v>1.25</v>
          </cell>
          <cell r="P241">
            <v>30</v>
          </cell>
          <cell r="S241">
            <v>0</v>
          </cell>
          <cell r="U241">
            <v>53.583333333333336</v>
          </cell>
          <cell r="V241">
            <v>53.583333333333336</v>
          </cell>
          <cell r="AC241">
            <v>6</v>
          </cell>
          <cell r="AD241">
            <v>6</v>
          </cell>
          <cell r="AE241">
            <v>12</v>
          </cell>
          <cell r="AQ241" t="e">
            <v>#REF!</v>
          </cell>
        </row>
        <row r="242">
          <cell r="C242">
            <v>-149.73279232827699</v>
          </cell>
          <cell r="U242">
            <v>-149.73279232827699</v>
          </cell>
          <cell r="V242">
            <v>-149.73279232827699</v>
          </cell>
          <cell r="AQ242" t="e">
            <v>#REF!</v>
          </cell>
        </row>
        <row r="243">
          <cell r="C243">
            <v>393</v>
          </cell>
          <cell r="N243">
            <v>924</v>
          </cell>
          <cell r="Q243">
            <v>3963.0186666666668</v>
          </cell>
          <cell r="T243">
            <v>567.25866666666661</v>
          </cell>
          <cell r="U243">
            <v>2421.3333333333335</v>
          </cell>
          <cell r="V243">
            <v>2421.3333333333335</v>
          </cell>
          <cell r="Y243">
            <v>426.22533333333331</v>
          </cell>
          <cell r="AP243">
            <v>8434.3851668093339</v>
          </cell>
          <cell r="AQ243" t="e">
            <v>#REF!</v>
          </cell>
        </row>
        <row r="244">
          <cell r="C244">
            <v>1653</v>
          </cell>
          <cell r="D244">
            <v>511.35599999999999</v>
          </cell>
          <cell r="E244">
            <v>160.73466666666667</v>
          </cell>
          <cell r="N244">
            <v>67</v>
          </cell>
          <cell r="O244">
            <v>0</v>
          </cell>
          <cell r="P244">
            <v>0</v>
          </cell>
          <cell r="Q244">
            <v>345.33333333333337</v>
          </cell>
          <cell r="R244">
            <v>0</v>
          </cell>
          <cell r="S244">
            <v>0</v>
          </cell>
          <cell r="T244">
            <v>256.62666666666667</v>
          </cell>
          <cell r="U244">
            <v>672.09066666666661</v>
          </cell>
          <cell r="V244">
            <v>672.09066666666661</v>
          </cell>
          <cell r="Y244">
            <v>253.78399999999999</v>
          </cell>
          <cell r="AP244">
            <v>2682.9412082354906</v>
          </cell>
          <cell r="AQ244" t="e">
            <v>#REF!</v>
          </cell>
        </row>
        <row r="245">
          <cell r="V245">
            <v>0</v>
          </cell>
          <cell r="AQ245" t="e">
            <v>#REF!</v>
          </cell>
        </row>
        <row r="246">
          <cell r="C246">
            <v>0</v>
          </cell>
          <cell r="N246">
            <v>1</v>
          </cell>
          <cell r="P246">
            <v>450</v>
          </cell>
          <cell r="Q246">
            <v>0</v>
          </cell>
          <cell r="S246">
            <v>406</v>
          </cell>
          <cell r="T246">
            <v>114.19266666666665</v>
          </cell>
          <cell r="U246">
            <v>4903</v>
          </cell>
          <cell r="V246">
            <v>4635</v>
          </cell>
          <cell r="Y246">
            <v>-46.472000000000008</v>
          </cell>
          <cell r="AP246">
            <v>68.720666666666645</v>
          </cell>
          <cell r="AQ246" t="e">
            <v>#REF!</v>
          </cell>
        </row>
        <row r="247">
          <cell r="C247">
            <v>13</v>
          </cell>
          <cell r="N247">
            <v>234.08600000000001</v>
          </cell>
          <cell r="P247">
            <v>1174</v>
          </cell>
          <cell r="Q247">
            <v>11619.690666666667</v>
          </cell>
          <cell r="S247">
            <v>0</v>
          </cell>
          <cell r="T247">
            <v>0</v>
          </cell>
          <cell r="U247">
            <v>2921</v>
          </cell>
          <cell r="V247">
            <v>2921</v>
          </cell>
          <cell r="Y247">
            <v>0</v>
          </cell>
          <cell r="AP247">
            <v>13936.448666666667</v>
          </cell>
          <cell r="AQ247" t="e">
            <v>#REF!</v>
          </cell>
        </row>
        <row r="248">
          <cell r="C248">
            <v>0</v>
          </cell>
          <cell r="N248">
            <v>0</v>
          </cell>
          <cell r="Q248">
            <v>0</v>
          </cell>
          <cell r="T248">
            <v>0</v>
          </cell>
          <cell r="V248">
            <v>0</v>
          </cell>
          <cell r="Y248">
            <v>0</v>
          </cell>
          <cell r="AP248">
            <v>658.33066666666662</v>
          </cell>
          <cell r="AQ248" t="e">
            <v>#REF!</v>
          </cell>
        </row>
        <row r="249">
          <cell r="C249">
            <v>988</v>
          </cell>
          <cell r="N249">
            <v>0</v>
          </cell>
          <cell r="O249">
            <v>0</v>
          </cell>
          <cell r="P249">
            <v>-100</v>
          </cell>
          <cell r="Q249">
            <v>0</v>
          </cell>
          <cell r="R249">
            <v>0</v>
          </cell>
          <cell r="S249">
            <v>0</v>
          </cell>
          <cell r="T249">
            <v>0</v>
          </cell>
          <cell r="U249">
            <v>-578</v>
          </cell>
          <cell r="V249">
            <v>-578</v>
          </cell>
          <cell r="Y249">
            <v>18</v>
          </cell>
          <cell r="AP249">
            <v>1006</v>
          </cell>
          <cell r="AQ249" t="e">
            <v>#REF!</v>
          </cell>
        </row>
        <row r="250">
          <cell r="C250">
            <v>0</v>
          </cell>
          <cell r="N250">
            <v>0.20800000000000018</v>
          </cell>
          <cell r="O250">
            <v>0</v>
          </cell>
          <cell r="P250">
            <v>0</v>
          </cell>
          <cell r="Q250">
            <v>0.76399999999998158</v>
          </cell>
          <cell r="R250">
            <v>0</v>
          </cell>
          <cell r="S250">
            <v>0</v>
          </cell>
          <cell r="T250">
            <v>-0.42800000000000082</v>
          </cell>
          <cell r="U250">
            <v>0</v>
          </cell>
          <cell r="V250">
            <v>0</v>
          </cell>
          <cell r="Y250">
            <v>6.799999999999784E-2</v>
          </cell>
          <cell r="AP250" t="e">
            <v>#REF!</v>
          </cell>
          <cell r="AQ250" t="e">
            <v>#REF!</v>
          </cell>
        </row>
        <row r="251">
          <cell r="C251">
            <v>0</v>
          </cell>
          <cell r="N251">
            <v>0.19200000000000017</v>
          </cell>
          <cell r="Q251">
            <v>-0.32000000000000028</v>
          </cell>
          <cell r="T251">
            <v>-0.3360000000000003</v>
          </cell>
          <cell r="V251">
            <v>0</v>
          </cell>
          <cell r="Y251">
            <v>0.28000000000000114</v>
          </cell>
          <cell r="AP251" t="e">
            <v>#REF!</v>
          </cell>
          <cell r="AQ251" t="e">
            <v>#REF!</v>
          </cell>
        </row>
        <row r="252">
          <cell r="C252" t="e">
            <v>#REF!</v>
          </cell>
          <cell r="N252" t="e">
            <v>#REF!</v>
          </cell>
          <cell r="P252">
            <v>6</v>
          </cell>
          <cell r="Q252">
            <v>16216.988999999998</v>
          </cell>
          <cell r="S252">
            <v>0</v>
          </cell>
          <cell r="T252">
            <v>11100.410181818164</v>
          </cell>
          <cell r="U252">
            <v>331</v>
          </cell>
          <cell r="V252">
            <v>331</v>
          </cell>
          <cell r="Y252" t="e">
            <v>#REF!</v>
          </cell>
          <cell r="AP252" t="e">
            <v>#REF!</v>
          </cell>
          <cell r="AQ252" t="e">
            <v>#REF!</v>
          </cell>
        </row>
        <row r="253">
          <cell r="C253">
            <v>200</v>
          </cell>
          <cell r="P253">
            <v>0</v>
          </cell>
          <cell r="Q253">
            <v>541</v>
          </cell>
          <cell r="S253">
            <v>0</v>
          </cell>
          <cell r="T253">
            <v>480</v>
          </cell>
          <cell r="U253">
            <v>200</v>
          </cell>
          <cell r="V253">
            <v>200</v>
          </cell>
          <cell r="Y253">
            <v>44</v>
          </cell>
          <cell r="AP253">
            <v>524</v>
          </cell>
          <cell r="AQ253" t="e">
            <v>#REF!</v>
          </cell>
        </row>
        <row r="254">
          <cell r="V254">
            <v>0</v>
          </cell>
        </row>
        <row r="255">
          <cell r="C255">
            <v>0</v>
          </cell>
          <cell r="N255">
            <v>43</v>
          </cell>
          <cell r="O255">
            <v>17</v>
          </cell>
          <cell r="P255">
            <v>50</v>
          </cell>
          <cell r="Q255">
            <v>32</v>
          </cell>
          <cell r="R255">
            <v>18</v>
          </cell>
          <cell r="S255">
            <v>0</v>
          </cell>
          <cell r="T255">
            <v>0</v>
          </cell>
          <cell r="U255">
            <v>110</v>
          </cell>
          <cell r="V255">
            <v>110</v>
          </cell>
        </row>
        <row r="256">
          <cell r="C256">
            <v>2</v>
          </cell>
          <cell r="P256">
            <v>0</v>
          </cell>
          <cell r="S256">
            <v>0</v>
          </cell>
          <cell r="U256">
            <v>366</v>
          </cell>
          <cell r="V256">
            <v>366</v>
          </cell>
        </row>
        <row r="257">
          <cell r="P257">
            <v>41</v>
          </cell>
          <cell r="U257">
            <v>556</v>
          </cell>
          <cell r="V257">
            <v>556</v>
          </cell>
        </row>
        <row r="258">
          <cell r="U258">
            <v>0</v>
          </cell>
          <cell r="V258">
            <v>0</v>
          </cell>
        </row>
        <row r="259">
          <cell r="C259">
            <v>0</v>
          </cell>
          <cell r="P259">
            <v>0</v>
          </cell>
          <cell r="S259">
            <v>0</v>
          </cell>
          <cell r="U259">
            <v>2217</v>
          </cell>
          <cell r="V259">
            <v>2217</v>
          </cell>
        </row>
        <row r="260">
          <cell r="C260">
            <v>0</v>
          </cell>
          <cell r="P260">
            <v>0</v>
          </cell>
          <cell r="S260">
            <v>0</v>
          </cell>
          <cell r="U260">
            <v>0</v>
          </cell>
          <cell r="V260">
            <v>0</v>
          </cell>
        </row>
        <row r="261">
          <cell r="C261">
            <v>0</v>
          </cell>
          <cell r="N261">
            <v>0</v>
          </cell>
          <cell r="O261">
            <v>0</v>
          </cell>
          <cell r="P261">
            <v>2</v>
          </cell>
          <cell r="Q261">
            <v>0</v>
          </cell>
          <cell r="R261">
            <v>0</v>
          </cell>
          <cell r="S261">
            <v>0</v>
          </cell>
        </row>
        <row r="262">
          <cell r="C262">
            <v>3285</v>
          </cell>
          <cell r="P262">
            <v>-14</v>
          </cell>
          <cell r="S262">
            <v>278</v>
          </cell>
          <cell r="U262">
            <v>3661</v>
          </cell>
          <cell r="V262">
            <v>3661</v>
          </cell>
        </row>
        <row r="263">
          <cell r="C263">
            <v>145</v>
          </cell>
          <cell r="P263">
            <v>31</v>
          </cell>
          <cell r="S263">
            <v>1</v>
          </cell>
          <cell r="U263">
            <v>180</v>
          </cell>
          <cell r="V263">
            <v>180</v>
          </cell>
        </row>
        <row r="264">
          <cell r="C264">
            <v>308.00000000000011</v>
          </cell>
          <cell r="D264">
            <v>934.35599999999977</v>
          </cell>
          <cell r="E264">
            <v>424.06800000000004</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N265">
            <v>61</v>
          </cell>
          <cell r="O265">
            <v>28</v>
          </cell>
          <cell r="P265">
            <v>168</v>
          </cell>
          <cell r="Q265">
            <v>108</v>
          </cell>
          <cell r="R265">
            <v>60</v>
          </cell>
          <cell r="S265">
            <v>0</v>
          </cell>
          <cell r="T265">
            <v>16</v>
          </cell>
          <cell r="U265">
            <v>405.33333333333348</v>
          </cell>
        </row>
        <row r="266">
          <cell r="C266">
            <v>0</v>
          </cell>
          <cell r="N266">
            <v>72</v>
          </cell>
          <cell r="O266">
            <v>31</v>
          </cell>
          <cell r="P266">
            <v>78</v>
          </cell>
          <cell r="Q266">
            <v>50</v>
          </cell>
          <cell r="R266">
            <v>28</v>
          </cell>
          <cell r="S266">
            <v>0</v>
          </cell>
          <cell r="T266">
            <v>51</v>
          </cell>
          <cell r="U266">
            <v>495</v>
          </cell>
        </row>
        <row r="267">
          <cell r="C267">
            <v>302.66666666666674</v>
          </cell>
          <cell r="N267">
            <v>26</v>
          </cell>
          <cell r="O267">
            <v>12</v>
          </cell>
          <cell r="P267">
            <v>29</v>
          </cell>
          <cell r="Q267">
            <v>20</v>
          </cell>
          <cell r="R267">
            <v>11</v>
          </cell>
          <cell r="S267">
            <v>0</v>
          </cell>
          <cell r="T267">
            <v>12</v>
          </cell>
          <cell r="U267">
            <v>702.66666666666697</v>
          </cell>
          <cell r="V267">
            <v>637.66666666666674</v>
          </cell>
        </row>
        <row r="268">
          <cell r="C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7"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8"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9"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1"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2"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L1" t="str">
            <v>п</v>
          </cell>
        </row>
      </sheetData>
      <sheetData sheetId="72">
        <row r="1">
          <cell r="L1" t="str">
            <v>п</v>
          </cell>
        </row>
      </sheetData>
      <sheetData sheetId="73">
        <row r="1">
          <cell r="L1" t="str">
            <v>п</v>
          </cell>
        </row>
      </sheetData>
      <sheetData sheetId="74">
        <row r="1">
          <cell r="L1" t="str">
            <v>п</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zakon2.rada.gov.ua/laws/show/z0643-16/print"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5" tint="0.79998168889431442"/>
    <outlinePr summaryBelow="0"/>
  </sheetPr>
  <dimension ref="A1:BY63"/>
  <sheetViews>
    <sheetView topLeftCell="B1" zoomScaleNormal="100" zoomScaleSheetLayoutView="115" workbookViewId="0">
      <selection activeCell="X5" sqref="X5"/>
    </sheetView>
  </sheetViews>
  <sheetFormatPr defaultColWidth="9.140625" defaultRowHeight="15"/>
  <cols>
    <col min="1" max="1" width="5" style="337" hidden="1" customWidth="1"/>
    <col min="2" max="2" width="5.42578125" style="337" customWidth="1"/>
    <col min="3" max="3" width="35.28515625" style="296" customWidth="1"/>
    <col min="4" max="4" width="8.28515625" style="296" customWidth="1"/>
    <col min="5" max="7" width="8.5703125" style="296" customWidth="1"/>
    <col min="8" max="8" width="9.5703125" style="296" customWidth="1"/>
    <col min="9" max="10" width="8" style="296" customWidth="1"/>
    <col min="11" max="12" width="7.85546875" style="296" customWidth="1"/>
    <col min="13" max="13" width="7.7109375" style="296" customWidth="1"/>
    <col min="14" max="15" width="8" style="296" customWidth="1"/>
    <col min="16" max="16" width="8.28515625" style="296" customWidth="1"/>
    <col min="17" max="17" width="7.140625" style="296" hidden="1" customWidth="1"/>
    <col min="18" max="18" width="6.42578125" style="296" hidden="1" customWidth="1"/>
    <col min="19" max="20" width="6.140625" style="296" hidden="1" customWidth="1"/>
    <col min="21" max="21" width="8.7109375" style="296" customWidth="1"/>
    <col min="22" max="22" width="8" style="296" customWidth="1"/>
    <col min="23" max="23" width="7.7109375" style="296" customWidth="1"/>
    <col min="24" max="24" width="10.42578125" style="296" customWidth="1"/>
    <col min="25" max="25" width="8" style="296" customWidth="1"/>
    <col min="26" max="26" width="7.42578125" style="296" customWidth="1"/>
    <col min="27" max="27" width="7.7109375" style="296" customWidth="1"/>
    <col min="28" max="28" width="8.85546875" style="296" customWidth="1"/>
    <col min="29" max="29" width="9.140625" style="244" customWidth="1"/>
    <col min="30" max="30" width="10.42578125" style="244" customWidth="1"/>
    <col min="31" max="52" width="9.140625" style="244" customWidth="1"/>
    <col min="53" max="77" width="9.140625" style="244"/>
    <col min="78" max="16384" width="9.140625" style="296"/>
  </cols>
  <sheetData>
    <row r="1" spans="1:77" s="303" customFormat="1" ht="13.9" customHeight="1">
      <c r="A1" s="300"/>
      <c r="B1" s="300"/>
      <c r="C1" s="301"/>
      <c r="D1" s="280"/>
      <c r="E1" s="280"/>
      <c r="F1" s="280"/>
      <c r="G1" s="280"/>
      <c r="H1" s="302"/>
      <c r="I1" s="280"/>
      <c r="J1" s="280"/>
      <c r="K1" s="280"/>
      <c r="L1" s="280"/>
      <c r="M1" s="280"/>
      <c r="N1" s="280"/>
      <c r="O1" s="280"/>
      <c r="P1" s="281"/>
      <c r="Q1" s="281"/>
      <c r="R1" s="281"/>
      <c r="S1" s="281"/>
      <c r="T1" s="281"/>
      <c r="U1" s="281"/>
      <c r="V1" s="281"/>
      <c r="W1" s="281"/>
      <c r="Y1" s="282"/>
      <c r="Z1" s="282"/>
      <c r="AA1" s="282"/>
      <c r="AB1" s="529" t="s">
        <v>642</v>
      </c>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244"/>
      <c r="BP1" s="244"/>
      <c r="BQ1" s="244"/>
      <c r="BR1" s="244"/>
      <c r="BS1" s="244"/>
      <c r="BT1" s="244"/>
      <c r="BU1" s="244"/>
      <c r="BV1" s="244"/>
      <c r="BW1" s="244"/>
      <c r="BX1" s="244"/>
      <c r="BY1" s="244"/>
    </row>
    <row r="2" spans="1:77" s="303" customFormat="1" ht="13.9" customHeight="1">
      <c r="A2" s="300"/>
      <c r="B2" s="283" t="s">
        <v>373</v>
      </c>
      <c r="C2" s="304"/>
      <c r="D2" s="305"/>
      <c r="E2" s="283"/>
      <c r="F2" s="283"/>
      <c r="G2" s="283"/>
      <c r="H2" s="283"/>
      <c r="I2" s="283"/>
      <c r="J2" s="283"/>
      <c r="K2" s="283"/>
      <c r="L2" s="283"/>
      <c r="M2" s="283"/>
      <c r="N2" s="283"/>
      <c r="O2" s="283"/>
      <c r="P2" s="283"/>
      <c r="Q2" s="283"/>
      <c r="R2" s="283"/>
      <c r="S2" s="283"/>
      <c r="T2" s="283"/>
      <c r="U2" s="283"/>
      <c r="V2" s="283"/>
      <c r="W2" s="283"/>
      <c r="X2" s="283"/>
      <c r="Y2" s="283"/>
      <c r="Z2" s="283"/>
      <c r="AA2" s="283"/>
      <c r="AB2" s="283"/>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row>
    <row r="3" spans="1:77" s="303" customFormat="1" ht="14.45" customHeight="1">
      <c r="A3" s="300"/>
      <c r="B3" s="283" t="s">
        <v>148</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244"/>
      <c r="BS3" s="244"/>
      <c r="BT3" s="244"/>
      <c r="BU3" s="244"/>
      <c r="BV3" s="244"/>
      <c r="BW3" s="244"/>
      <c r="BX3" s="244"/>
      <c r="BY3" s="244"/>
    </row>
    <row r="4" spans="1:77" s="303" customFormat="1">
      <c r="A4" s="300"/>
      <c r="B4" s="283" t="s">
        <v>630</v>
      </c>
      <c r="C4" s="306"/>
      <c r="D4" s="305"/>
      <c r="E4" s="283"/>
      <c r="F4" s="283"/>
      <c r="G4" s="283"/>
      <c r="H4" s="283"/>
      <c r="I4" s="283"/>
      <c r="J4" s="283"/>
      <c r="K4" s="283"/>
      <c r="L4" s="283"/>
      <c r="M4" s="283"/>
      <c r="N4" s="283"/>
      <c r="O4" s="283"/>
      <c r="P4" s="283"/>
      <c r="Q4" s="283"/>
      <c r="R4" s="283"/>
      <c r="S4" s="283"/>
      <c r="T4" s="283"/>
      <c r="U4" s="283"/>
      <c r="V4" s="283"/>
      <c r="W4" s="283"/>
      <c r="X4" s="283"/>
      <c r="Y4" s="283"/>
      <c r="Z4" s="283"/>
      <c r="AA4" s="283"/>
      <c r="AB4" s="283"/>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row>
    <row r="5" spans="1:77" s="303" customFormat="1">
      <c r="A5" s="300"/>
      <c r="B5" s="283" t="s">
        <v>638</v>
      </c>
      <c r="C5" s="306"/>
      <c r="D5" s="305"/>
      <c r="E5" s="283"/>
      <c r="F5" s="283"/>
      <c r="G5" s="283"/>
      <c r="H5" s="283"/>
      <c r="I5" s="283"/>
      <c r="J5" s="283"/>
      <c r="K5" s="283"/>
      <c r="L5" s="283"/>
      <c r="M5" s="283"/>
      <c r="N5" s="283"/>
      <c r="O5" s="283"/>
      <c r="P5" s="283"/>
      <c r="Q5" s="283"/>
      <c r="R5" s="283"/>
      <c r="S5" s="283"/>
      <c r="T5" s="283"/>
      <c r="U5" s="283"/>
      <c r="V5" s="283"/>
      <c r="W5" s="283"/>
      <c r="X5" s="283"/>
      <c r="Y5" s="283"/>
      <c r="Z5" s="283"/>
      <c r="AA5" s="283"/>
      <c r="AB5" s="283"/>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row>
    <row r="6" spans="1:77" s="309" customFormat="1">
      <c r="A6" s="307"/>
      <c r="B6" s="307"/>
      <c r="C6" s="308"/>
      <c r="E6" s="310"/>
      <c r="F6" s="310"/>
      <c r="G6" s="310"/>
      <c r="H6" s="310"/>
      <c r="I6" s="310"/>
      <c r="J6" s="310"/>
      <c r="K6" s="310"/>
      <c r="L6" s="310"/>
      <c r="M6" s="310"/>
      <c r="N6" s="310"/>
      <c r="O6" s="310"/>
      <c r="P6" s="310"/>
      <c r="Q6" s="310"/>
      <c r="R6" s="310"/>
      <c r="S6" s="310"/>
      <c r="T6" s="310"/>
      <c r="U6" s="310"/>
      <c r="V6" s="310"/>
      <c r="W6" s="310"/>
      <c r="X6" s="310"/>
      <c r="Y6" s="310"/>
      <c r="Z6" s="310"/>
      <c r="AA6" s="310"/>
      <c r="AB6" s="311" t="s">
        <v>149</v>
      </c>
      <c r="AC6" s="244"/>
      <c r="AD6" s="244"/>
      <c r="AE6" s="244"/>
      <c r="AF6" s="244"/>
      <c r="AG6" s="244"/>
      <c r="AH6" s="244"/>
      <c r="AI6" s="244"/>
      <c r="AJ6" s="244"/>
      <c r="AK6" s="244"/>
      <c r="AL6" s="244"/>
      <c r="AM6" s="244"/>
      <c r="AN6" s="244"/>
      <c r="AO6" s="244"/>
      <c r="AP6" s="244"/>
      <c r="AQ6" s="244"/>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4"/>
      <c r="BW6" s="244"/>
      <c r="BX6" s="244"/>
      <c r="BY6" s="244"/>
    </row>
    <row r="7" spans="1:77" ht="16.5" customHeight="1">
      <c r="A7" s="410" t="s">
        <v>4</v>
      </c>
      <c r="B7" s="410" t="s">
        <v>4</v>
      </c>
      <c r="C7" s="411" t="s">
        <v>5</v>
      </c>
      <c r="D7" s="412" t="s">
        <v>17</v>
      </c>
      <c r="E7" s="413" t="s">
        <v>632</v>
      </c>
      <c r="F7" s="414"/>
      <c r="G7" s="414"/>
      <c r="H7" s="415"/>
      <c r="I7" s="413" t="s">
        <v>18</v>
      </c>
      <c r="J7" s="414"/>
      <c r="K7" s="414"/>
      <c r="L7" s="415"/>
      <c r="M7" s="413" t="s">
        <v>121</v>
      </c>
      <c r="N7" s="414"/>
      <c r="O7" s="414"/>
      <c r="P7" s="415"/>
      <c r="Q7" s="413" t="s">
        <v>142</v>
      </c>
      <c r="R7" s="414"/>
      <c r="S7" s="414"/>
      <c r="T7" s="415"/>
      <c r="U7" s="412" t="s">
        <v>19</v>
      </c>
      <c r="V7" s="412"/>
      <c r="W7" s="412"/>
      <c r="X7" s="412"/>
      <c r="Y7" s="412" t="s">
        <v>20</v>
      </c>
      <c r="Z7" s="412"/>
      <c r="AA7" s="412"/>
      <c r="AB7" s="412"/>
    </row>
    <row r="8" spans="1:77" ht="51.75" customHeight="1">
      <c r="A8" s="410"/>
      <c r="B8" s="410"/>
      <c r="C8" s="411"/>
      <c r="D8" s="412"/>
      <c r="E8" s="416"/>
      <c r="F8" s="417"/>
      <c r="G8" s="417"/>
      <c r="H8" s="418"/>
      <c r="I8" s="416"/>
      <c r="J8" s="417"/>
      <c r="K8" s="417"/>
      <c r="L8" s="418"/>
      <c r="M8" s="416"/>
      <c r="N8" s="417"/>
      <c r="O8" s="417"/>
      <c r="P8" s="418"/>
      <c r="Q8" s="416"/>
      <c r="R8" s="417"/>
      <c r="S8" s="417"/>
      <c r="T8" s="418"/>
      <c r="U8" s="412"/>
      <c r="V8" s="412"/>
      <c r="W8" s="412"/>
      <c r="X8" s="412"/>
      <c r="Y8" s="412"/>
      <c r="Z8" s="412"/>
      <c r="AA8" s="412"/>
      <c r="AB8" s="412"/>
    </row>
    <row r="9" spans="1:77" ht="63.75" customHeight="1">
      <c r="A9" s="410"/>
      <c r="B9" s="410"/>
      <c r="C9" s="411"/>
      <c r="D9" s="412"/>
      <c r="E9" s="247" t="s">
        <v>192</v>
      </c>
      <c r="F9" s="247" t="s">
        <v>151</v>
      </c>
      <c r="G9" s="247" t="s">
        <v>152</v>
      </c>
      <c r="H9" s="247" t="s">
        <v>143</v>
      </c>
      <c r="I9" s="247" t="s">
        <v>192</v>
      </c>
      <c r="J9" s="247" t="s">
        <v>151</v>
      </c>
      <c r="K9" s="247" t="s">
        <v>152</v>
      </c>
      <c r="L9" s="247" t="s">
        <v>143</v>
      </c>
      <c r="M9" s="247" t="s">
        <v>192</v>
      </c>
      <c r="N9" s="247" t="s">
        <v>151</v>
      </c>
      <c r="O9" s="247" t="s">
        <v>152</v>
      </c>
      <c r="P9" s="247" t="s">
        <v>143</v>
      </c>
      <c r="Q9" s="247" t="s">
        <v>150</v>
      </c>
      <c r="R9" s="247" t="s">
        <v>151</v>
      </c>
      <c r="S9" s="247" t="s">
        <v>152</v>
      </c>
      <c r="T9" s="247" t="s">
        <v>143</v>
      </c>
      <c r="U9" s="247" t="s">
        <v>192</v>
      </c>
      <c r="V9" s="247" t="s">
        <v>151</v>
      </c>
      <c r="W9" s="247" t="s">
        <v>152</v>
      </c>
      <c r="X9" s="247" t="s">
        <v>143</v>
      </c>
      <c r="Y9" s="247" t="s">
        <v>192</v>
      </c>
      <c r="Z9" s="247" t="s">
        <v>151</v>
      </c>
      <c r="AA9" s="247" t="s">
        <v>152</v>
      </c>
      <c r="AB9" s="247" t="s">
        <v>143</v>
      </c>
    </row>
    <row r="10" spans="1:77" ht="23.25" customHeight="1">
      <c r="A10" s="312"/>
      <c r="B10" s="312"/>
      <c r="C10" s="313"/>
      <c r="D10" s="266"/>
      <c r="E10" s="248">
        <v>2021</v>
      </c>
      <c r="F10" s="248">
        <v>2022</v>
      </c>
      <c r="G10" s="248" t="s">
        <v>629</v>
      </c>
      <c r="H10" s="248" t="s">
        <v>636</v>
      </c>
      <c r="I10" s="248">
        <v>2021</v>
      </c>
      <c r="J10" s="248">
        <v>2022</v>
      </c>
      <c r="K10" s="248" t="s">
        <v>629</v>
      </c>
      <c r="L10" s="248" t="s">
        <v>636</v>
      </c>
      <c r="M10" s="248">
        <v>2021</v>
      </c>
      <c r="N10" s="248">
        <v>2022</v>
      </c>
      <c r="O10" s="248" t="s">
        <v>629</v>
      </c>
      <c r="P10" s="248" t="s">
        <v>636</v>
      </c>
      <c r="Q10" s="248">
        <v>2021</v>
      </c>
      <c r="R10" s="248">
        <v>2022</v>
      </c>
      <c r="S10" s="248" t="s">
        <v>629</v>
      </c>
      <c r="T10" s="248" t="s">
        <v>636</v>
      </c>
      <c r="U10" s="248">
        <v>2021</v>
      </c>
      <c r="V10" s="248">
        <v>2022</v>
      </c>
      <c r="W10" s="248" t="s">
        <v>629</v>
      </c>
      <c r="X10" s="248" t="s">
        <v>636</v>
      </c>
      <c r="Y10" s="248">
        <v>2021</v>
      </c>
      <c r="Z10" s="248">
        <v>2022</v>
      </c>
      <c r="AA10" s="248" t="s">
        <v>629</v>
      </c>
      <c r="AB10" s="248" t="s">
        <v>636</v>
      </c>
    </row>
    <row r="11" spans="1:77" s="316" customFormat="1">
      <c r="A11" s="314">
        <v>1</v>
      </c>
      <c r="B11" s="289">
        <v>1</v>
      </c>
      <c r="C11" s="315" t="s">
        <v>153</v>
      </c>
      <c r="D11" s="59" t="s">
        <v>21</v>
      </c>
      <c r="E11" s="249">
        <v>81880.319000000003</v>
      </c>
      <c r="F11" s="249">
        <v>65180.201000000008</v>
      </c>
      <c r="G11" s="249">
        <v>72088.728607518176</v>
      </c>
      <c r="H11" s="249">
        <v>100986.8509157067</v>
      </c>
      <c r="I11" s="249">
        <v>63074.520146600422</v>
      </c>
      <c r="J11" s="249">
        <v>47972.27502982338</v>
      </c>
      <c r="K11" s="249">
        <v>49014.187560488186</v>
      </c>
      <c r="L11" s="249">
        <v>65363.770762069973</v>
      </c>
      <c r="M11" s="249">
        <v>0</v>
      </c>
      <c r="N11" s="249">
        <v>0</v>
      </c>
      <c r="O11" s="249">
        <v>0</v>
      </c>
      <c r="P11" s="249">
        <v>0</v>
      </c>
      <c r="Q11" s="249">
        <v>0</v>
      </c>
      <c r="R11" s="249">
        <v>0</v>
      </c>
      <c r="S11" s="249">
        <v>0</v>
      </c>
      <c r="T11" s="249">
        <v>0</v>
      </c>
      <c r="U11" s="249">
        <v>15265.234933345699</v>
      </c>
      <c r="V11" s="249">
        <v>14109.033925223628</v>
      </c>
      <c r="W11" s="249">
        <v>20136.436573646963</v>
      </c>
      <c r="X11" s="249">
        <v>28085.470897736905</v>
      </c>
      <c r="Y11" s="249">
        <v>3540.5639200538799</v>
      </c>
      <c r="Z11" s="249">
        <v>3098.8920449529942</v>
      </c>
      <c r="AA11" s="249">
        <v>2938.0994733830407</v>
      </c>
      <c r="AB11" s="249">
        <v>7537.6092558998162</v>
      </c>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c r="BW11" s="244"/>
      <c r="BX11" s="244"/>
      <c r="BY11" s="244"/>
    </row>
    <row r="12" spans="1:77" s="316" customFormat="1">
      <c r="A12" s="314" t="s">
        <v>7</v>
      </c>
      <c r="B12" s="289" t="s">
        <v>7</v>
      </c>
      <c r="C12" s="315" t="s">
        <v>154</v>
      </c>
      <c r="D12" s="59" t="s">
        <v>21</v>
      </c>
      <c r="E12" s="60">
        <v>58839.095999999998</v>
      </c>
      <c r="F12" s="60">
        <v>39032.515000000007</v>
      </c>
      <c r="G12" s="60">
        <v>53591.286427986393</v>
      </c>
      <c r="H12" s="60">
        <v>71335.05003370154</v>
      </c>
      <c r="I12" s="60">
        <v>44627.647836277494</v>
      </c>
      <c r="J12" s="60">
        <v>27214.81196071146</v>
      </c>
      <c r="K12" s="60">
        <v>34588.511571158582</v>
      </c>
      <c r="L12" s="60">
        <v>43459.902756525509</v>
      </c>
      <c r="M12" s="60">
        <v>0</v>
      </c>
      <c r="N12" s="60">
        <v>0</v>
      </c>
      <c r="O12" s="60">
        <v>0</v>
      </c>
      <c r="P12" s="60">
        <v>0</v>
      </c>
      <c r="Q12" s="60">
        <v>0</v>
      </c>
      <c r="R12" s="60">
        <v>0</v>
      </c>
      <c r="S12" s="60">
        <v>0</v>
      </c>
      <c r="T12" s="60">
        <v>0</v>
      </c>
      <c r="U12" s="60">
        <v>11456.169129985647</v>
      </c>
      <c r="V12" s="60">
        <v>9494.4496160313029</v>
      </c>
      <c r="W12" s="60">
        <v>16460.119297913156</v>
      </c>
      <c r="X12" s="60">
        <v>21976.94961375578</v>
      </c>
      <c r="Y12" s="60">
        <v>2755.2790337368619</v>
      </c>
      <c r="Z12" s="60">
        <v>2323.2534232572393</v>
      </c>
      <c r="AA12" s="60">
        <v>2542.6555589146587</v>
      </c>
      <c r="AB12" s="60">
        <v>5898.1976634202583</v>
      </c>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c r="BW12" s="244"/>
      <c r="BX12" s="244"/>
      <c r="BY12" s="244"/>
    </row>
    <row r="13" spans="1:77" s="316" customFormat="1">
      <c r="A13" s="314" t="s">
        <v>22</v>
      </c>
      <c r="B13" s="314" t="s">
        <v>22</v>
      </c>
      <c r="C13" s="317" t="s">
        <v>23</v>
      </c>
      <c r="D13" s="275" t="s">
        <v>21</v>
      </c>
      <c r="E13" s="60">
        <v>54038.171000000002</v>
      </c>
      <c r="F13" s="60">
        <v>34499.797000000006</v>
      </c>
      <c r="G13" s="60">
        <v>49173.81</v>
      </c>
      <c r="H13" s="60">
        <v>60799.250059999402</v>
      </c>
      <c r="I13" s="55">
        <v>40747.131999999998</v>
      </c>
      <c r="J13" s="55">
        <v>23585.915000000001</v>
      </c>
      <c r="K13" s="55">
        <v>31110.15</v>
      </c>
      <c r="L13" s="60">
        <v>35616.709206204709</v>
      </c>
      <c r="M13" s="55">
        <v>0</v>
      </c>
      <c r="N13" s="55">
        <v>0</v>
      </c>
      <c r="O13" s="55">
        <v>0</v>
      </c>
      <c r="P13" s="60">
        <v>0</v>
      </c>
      <c r="Q13" s="60"/>
      <c r="R13" s="60"/>
      <c r="S13" s="60"/>
      <c r="T13" s="60"/>
      <c r="U13" s="55">
        <v>10693.08</v>
      </c>
      <c r="V13" s="55">
        <v>8720.6859999999997</v>
      </c>
      <c r="W13" s="55">
        <v>15612.21</v>
      </c>
      <c r="X13" s="60">
        <v>19854.080984294615</v>
      </c>
      <c r="Y13" s="55">
        <v>2597.9589999999998</v>
      </c>
      <c r="Z13" s="55">
        <v>2193.1959999999999</v>
      </c>
      <c r="AA13" s="55">
        <v>2451.4499999999998</v>
      </c>
      <c r="AB13" s="60">
        <v>5328.459869500085</v>
      </c>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c r="BW13" s="244"/>
      <c r="BX13" s="244"/>
      <c r="BY13" s="244"/>
    </row>
    <row r="14" spans="1:77" s="316" customFormat="1">
      <c r="A14" s="314" t="s">
        <v>115</v>
      </c>
      <c r="B14" s="314" t="s">
        <v>24</v>
      </c>
      <c r="C14" s="286" t="s">
        <v>25</v>
      </c>
      <c r="D14" s="275" t="s">
        <v>21</v>
      </c>
      <c r="E14" s="60">
        <v>4009.788</v>
      </c>
      <c r="F14" s="60">
        <v>3378.6509999999998</v>
      </c>
      <c r="G14" s="60">
        <v>3545.7451801589173</v>
      </c>
      <c r="H14" s="60">
        <v>8346.2283967547937</v>
      </c>
      <c r="I14" s="55">
        <v>3210.2483113619946</v>
      </c>
      <c r="J14" s="55">
        <v>2682.1579299949549</v>
      </c>
      <c r="K14" s="55">
        <v>2765.2355628107807</v>
      </c>
      <c r="L14" s="60">
        <v>6165.3821929442784</v>
      </c>
      <c r="M14" s="55">
        <v>0</v>
      </c>
      <c r="N14" s="55">
        <v>0</v>
      </c>
      <c r="O14" s="55">
        <v>0</v>
      </c>
      <c r="P14" s="60">
        <v>0</v>
      </c>
      <c r="Q14" s="60"/>
      <c r="R14" s="60"/>
      <c r="S14" s="60"/>
      <c r="T14" s="60"/>
      <c r="U14" s="55">
        <v>662.87915140283565</v>
      </c>
      <c r="V14" s="55">
        <v>596.26958541711701</v>
      </c>
      <c r="W14" s="55">
        <v>704.70758379394351</v>
      </c>
      <c r="X14" s="60">
        <v>1719.3935034645588</v>
      </c>
      <c r="Y14" s="55">
        <v>136.6605372351695</v>
      </c>
      <c r="Z14" s="55">
        <v>100.22348458792807</v>
      </c>
      <c r="AA14" s="55">
        <v>75.802033554192718</v>
      </c>
      <c r="AB14" s="60">
        <v>461.45270034595649</v>
      </c>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4"/>
      <c r="BC14" s="244"/>
      <c r="BD14" s="244"/>
      <c r="BE14" s="244"/>
      <c r="BF14" s="244"/>
      <c r="BG14" s="244"/>
      <c r="BH14" s="244"/>
      <c r="BI14" s="244"/>
      <c r="BJ14" s="244"/>
      <c r="BK14" s="244"/>
      <c r="BL14" s="244"/>
      <c r="BM14" s="244"/>
      <c r="BN14" s="244"/>
      <c r="BO14" s="244"/>
      <c r="BP14" s="244"/>
      <c r="BQ14" s="244"/>
      <c r="BR14" s="244"/>
      <c r="BS14" s="244"/>
      <c r="BT14" s="244"/>
      <c r="BU14" s="244"/>
      <c r="BV14" s="244"/>
      <c r="BW14" s="244"/>
      <c r="BX14" s="244"/>
      <c r="BY14" s="244"/>
    </row>
    <row r="15" spans="1:77" s="316" customFormat="1" ht="33.75">
      <c r="A15" s="314"/>
      <c r="B15" s="314" t="s">
        <v>26</v>
      </c>
      <c r="C15" s="284" t="s">
        <v>640</v>
      </c>
      <c r="D15" s="275" t="s">
        <v>21</v>
      </c>
      <c r="E15" s="60">
        <v>184.96199999999999</v>
      </c>
      <c r="F15" s="60">
        <v>148.33000000000001</v>
      </c>
      <c r="G15" s="60">
        <v>151.21</v>
      </c>
      <c r="H15" s="60">
        <v>231.0347166</v>
      </c>
      <c r="I15" s="55">
        <v>184.96199999999999</v>
      </c>
      <c r="J15" s="55">
        <v>148.33000000000001</v>
      </c>
      <c r="K15" s="55">
        <v>151.21</v>
      </c>
      <c r="L15" s="60">
        <v>231.0347166</v>
      </c>
      <c r="M15" s="55">
        <v>0</v>
      </c>
      <c r="N15" s="55">
        <v>0</v>
      </c>
      <c r="O15" s="55">
        <v>0</v>
      </c>
      <c r="P15" s="60">
        <v>0</v>
      </c>
      <c r="Q15" s="60"/>
      <c r="R15" s="60"/>
      <c r="S15" s="60"/>
      <c r="T15" s="60"/>
      <c r="U15" s="55">
        <v>0</v>
      </c>
      <c r="V15" s="55">
        <v>0</v>
      </c>
      <c r="W15" s="55">
        <v>0</v>
      </c>
      <c r="X15" s="60">
        <v>0</v>
      </c>
      <c r="Y15" s="55">
        <v>0</v>
      </c>
      <c r="Z15" s="55">
        <v>0</v>
      </c>
      <c r="AA15" s="55">
        <v>0</v>
      </c>
      <c r="AB15" s="60">
        <v>0</v>
      </c>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4"/>
      <c r="BC15" s="244"/>
      <c r="BD15" s="244"/>
      <c r="BE15" s="244"/>
      <c r="BF15" s="244"/>
      <c r="BG15" s="244"/>
      <c r="BH15" s="244"/>
      <c r="BI15" s="244"/>
      <c r="BJ15" s="244"/>
      <c r="BK15" s="244"/>
      <c r="BL15" s="244"/>
      <c r="BM15" s="244"/>
      <c r="BN15" s="244"/>
      <c r="BO15" s="244"/>
      <c r="BP15" s="244"/>
      <c r="BQ15" s="244"/>
      <c r="BR15" s="244"/>
      <c r="BS15" s="244"/>
      <c r="BT15" s="244"/>
      <c r="BU15" s="244"/>
      <c r="BV15" s="244"/>
      <c r="BW15" s="244"/>
      <c r="BX15" s="244"/>
      <c r="BY15" s="244"/>
    </row>
    <row r="16" spans="1:77" s="316" customFormat="1" ht="22.5">
      <c r="A16" s="314" t="s">
        <v>26</v>
      </c>
      <c r="B16" s="289" t="s">
        <v>27</v>
      </c>
      <c r="C16" s="315" t="s">
        <v>28</v>
      </c>
      <c r="D16" s="59" t="s">
        <v>21</v>
      </c>
      <c r="E16" s="60">
        <v>18.146999999999995</v>
      </c>
      <c r="F16" s="60">
        <v>21.981000000000002</v>
      </c>
      <c r="G16" s="60">
        <v>33.634865095555554</v>
      </c>
      <c r="H16" s="60">
        <v>26.182659546315787</v>
      </c>
      <c r="I16" s="55">
        <v>14.528542682627139</v>
      </c>
      <c r="J16" s="55">
        <v>17.449719861334927</v>
      </c>
      <c r="K16" s="55">
        <v>26.230967085007702</v>
      </c>
      <c r="L16" s="60">
        <v>19.341203626004781</v>
      </c>
      <c r="M16" s="55">
        <v>0</v>
      </c>
      <c r="N16" s="55">
        <v>0</v>
      </c>
      <c r="O16" s="55">
        <v>0</v>
      </c>
      <c r="P16" s="60">
        <v>0</v>
      </c>
      <c r="Q16" s="60"/>
      <c r="R16" s="60"/>
      <c r="S16" s="60"/>
      <c r="T16" s="60"/>
      <c r="U16" s="55">
        <v>2.999976048735558</v>
      </c>
      <c r="V16" s="55">
        <v>3.8792410808496203</v>
      </c>
      <c r="W16" s="55">
        <v>6.6848414954799056</v>
      </c>
      <c r="X16" s="60">
        <v>5.3938488844690413</v>
      </c>
      <c r="Y16" s="55">
        <v>0.61848126863729969</v>
      </c>
      <c r="Z16" s="55">
        <v>0.65203905781545568</v>
      </c>
      <c r="AA16" s="55">
        <v>0.71905651506794899</v>
      </c>
      <c r="AB16" s="60">
        <v>1.4476070358419668</v>
      </c>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c r="BW16" s="244"/>
      <c r="BX16" s="244"/>
      <c r="BY16" s="244"/>
    </row>
    <row r="17" spans="1:77" s="316" customFormat="1" ht="22.5">
      <c r="A17" s="314"/>
      <c r="B17" s="289" t="s">
        <v>29</v>
      </c>
      <c r="C17" s="318" t="s">
        <v>30</v>
      </c>
      <c r="D17" s="59" t="s">
        <v>21</v>
      </c>
      <c r="E17" s="60">
        <v>588.02800000000002</v>
      </c>
      <c r="F17" s="60">
        <v>983.75599999999997</v>
      </c>
      <c r="G17" s="60">
        <v>686.88638273191941</v>
      </c>
      <c r="H17" s="60">
        <v>1932.3542008010311</v>
      </c>
      <c r="I17" s="55">
        <v>470.77698223286893</v>
      </c>
      <c r="J17" s="55">
        <v>780.95931085516588</v>
      </c>
      <c r="K17" s="55">
        <v>535.68504126278788</v>
      </c>
      <c r="L17" s="60">
        <v>1427.4354371505185</v>
      </c>
      <c r="M17" s="55">
        <v>0</v>
      </c>
      <c r="N17" s="55">
        <v>0</v>
      </c>
      <c r="O17" s="55">
        <v>0</v>
      </c>
      <c r="P17" s="60">
        <v>0</v>
      </c>
      <c r="Q17" s="60"/>
      <c r="R17" s="60"/>
      <c r="S17" s="60"/>
      <c r="T17" s="60"/>
      <c r="U17" s="55">
        <v>97.21000253407577</v>
      </c>
      <c r="V17" s="55">
        <v>173.61478953333781</v>
      </c>
      <c r="W17" s="55">
        <v>136.51687262373378</v>
      </c>
      <c r="X17" s="60">
        <v>398.08127711213825</v>
      </c>
      <c r="Y17" s="55">
        <v>20.041015233055276</v>
      </c>
      <c r="Z17" s="55">
        <v>29.181899611496355</v>
      </c>
      <c r="AA17" s="55">
        <v>14.684468845397799</v>
      </c>
      <c r="AB17" s="60">
        <v>106.83748653837439</v>
      </c>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4"/>
      <c r="AY17" s="244"/>
      <c r="AZ17" s="244"/>
      <c r="BA17" s="244"/>
      <c r="BB17" s="244"/>
      <c r="BC17" s="244"/>
      <c r="BD17" s="244"/>
      <c r="BE17" s="244"/>
      <c r="BF17" s="244"/>
      <c r="BG17" s="244"/>
      <c r="BH17" s="244"/>
      <c r="BI17" s="244"/>
      <c r="BJ17" s="244"/>
      <c r="BK17" s="244"/>
      <c r="BL17" s="244"/>
      <c r="BM17" s="244"/>
      <c r="BN17" s="244"/>
      <c r="BO17" s="244"/>
      <c r="BP17" s="244"/>
      <c r="BQ17" s="244"/>
      <c r="BR17" s="244"/>
      <c r="BS17" s="244"/>
      <c r="BT17" s="244"/>
      <c r="BU17" s="244"/>
      <c r="BV17" s="244"/>
      <c r="BW17" s="244"/>
      <c r="BX17" s="244"/>
      <c r="BY17" s="244"/>
    </row>
    <row r="18" spans="1:77" s="316" customFormat="1">
      <c r="A18" s="314" t="s">
        <v>8</v>
      </c>
      <c r="B18" s="289" t="s">
        <v>8</v>
      </c>
      <c r="C18" s="315" t="s">
        <v>31</v>
      </c>
      <c r="D18" s="59" t="s">
        <v>21</v>
      </c>
      <c r="E18" s="60">
        <v>7986.8799999999992</v>
      </c>
      <c r="F18" s="60">
        <v>7172.2539999999999</v>
      </c>
      <c r="G18" s="60">
        <v>6720.5541699999994</v>
      </c>
      <c r="H18" s="60">
        <v>9625.0131199999996</v>
      </c>
      <c r="I18" s="55">
        <v>6394.3201069609886</v>
      </c>
      <c r="J18" s="55">
        <v>5693.7274498129691</v>
      </c>
      <c r="K18" s="55">
        <v>5241.1875215035543</v>
      </c>
      <c r="L18" s="60">
        <v>7110.0240343262767</v>
      </c>
      <c r="M18" s="55">
        <v>0</v>
      </c>
      <c r="N18" s="55">
        <v>0</v>
      </c>
      <c r="O18" s="55">
        <v>0</v>
      </c>
      <c r="P18" s="60">
        <v>0</v>
      </c>
      <c r="Q18" s="60"/>
      <c r="R18" s="60"/>
      <c r="S18" s="60"/>
      <c r="T18" s="60"/>
      <c r="U18" s="55">
        <v>1320.353155018739</v>
      </c>
      <c r="V18" s="55">
        <v>1265.7705454295988</v>
      </c>
      <c r="W18" s="55">
        <v>1335.6925696179744</v>
      </c>
      <c r="X18" s="60">
        <v>1982.8339511681525</v>
      </c>
      <c r="Y18" s="55">
        <v>272.20673802027204</v>
      </c>
      <c r="Z18" s="55">
        <v>212.75600475743292</v>
      </c>
      <c r="AA18" s="55">
        <v>143.67407887847077</v>
      </c>
      <c r="AB18" s="60">
        <v>532.15513450557057</v>
      </c>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c r="BW18" s="244"/>
      <c r="BX18" s="244"/>
      <c r="BY18" s="244"/>
    </row>
    <row r="19" spans="1:77" s="316" customFormat="1">
      <c r="A19" s="314" t="s">
        <v>32</v>
      </c>
      <c r="B19" s="289" t="s">
        <v>32</v>
      </c>
      <c r="C19" s="315" t="s">
        <v>155</v>
      </c>
      <c r="D19" s="59" t="s">
        <v>21</v>
      </c>
      <c r="E19" s="60">
        <v>6260.6489999999994</v>
      </c>
      <c r="F19" s="60">
        <v>9676.9429999999993</v>
      </c>
      <c r="G19" s="60">
        <v>4896.5626548977116</v>
      </c>
      <c r="H19" s="60">
        <v>8797.9905759455214</v>
      </c>
      <c r="I19" s="60">
        <v>5012.2943857082118</v>
      </c>
      <c r="J19" s="60">
        <v>7682.0865503892446</v>
      </c>
      <c r="K19" s="60">
        <v>3818.7034039054852</v>
      </c>
      <c r="L19" s="60">
        <v>6499.1001746030588</v>
      </c>
      <c r="M19" s="60">
        <v>0</v>
      </c>
      <c r="N19" s="60">
        <v>0</v>
      </c>
      <c r="O19" s="60">
        <v>0</v>
      </c>
      <c r="P19" s="60">
        <v>0</v>
      </c>
      <c r="Q19" s="60">
        <v>0</v>
      </c>
      <c r="R19" s="60">
        <v>0</v>
      </c>
      <c r="S19" s="60">
        <v>0</v>
      </c>
      <c r="T19" s="60">
        <v>0</v>
      </c>
      <c r="U19" s="60">
        <v>1034.9808260065149</v>
      </c>
      <c r="V19" s="60">
        <v>1707.8019572649182</v>
      </c>
      <c r="W19" s="60">
        <v>973.1790250290826</v>
      </c>
      <c r="X19" s="60">
        <v>1812.4603258766494</v>
      </c>
      <c r="Y19" s="60">
        <v>213.37378828527261</v>
      </c>
      <c r="Z19" s="60">
        <v>287.05449234583818</v>
      </c>
      <c r="AA19" s="60">
        <v>104.68022596314376</v>
      </c>
      <c r="AB19" s="60">
        <v>486.43007546581191</v>
      </c>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row>
    <row r="20" spans="1:77" s="316" customFormat="1">
      <c r="A20" s="314" t="s">
        <v>33</v>
      </c>
      <c r="B20" s="314" t="s">
        <v>33</v>
      </c>
      <c r="C20" s="317" t="s">
        <v>34</v>
      </c>
      <c r="D20" s="275" t="s">
        <v>21</v>
      </c>
      <c r="E20" s="60">
        <v>1721.9999999999995</v>
      </c>
      <c r="F20" s="60">
        <v>1565.7140000000002</v>
      </c>
      <c r="G20" s="60">
        <v>1455.1558217950003</v>
      </c>
      <c r="H20" s="60">
        <v>2084.1044734070001</v>
      </c>
      <c r="I20" s="60">
        <v>1378.6383699500707</v>
      </c>
      <c r="J20" s="60">
        <v>1242.9493964319254</v>
      </c>
      <c r="K20" s="55">
        <v>1134.8386371291172</v>
      </c>
      <c r="L20" s="60">
        <v>1539.5337867311582</v>
      </c>
      <c r="M20" s="60">
        <v>0</v>
      </c>
      <c r="N20" s="60">
        <v>0</v>
      </c>
      <c r="O20" s="55">
        <v>0</v>
      </c>
      <c r="P20" s="60">
        <v>0</v>
      </c>
      <c r="Q20" s="60"/>
      <c r="R20" s="60"/>
      <c r="S20" s="60"/>
      <c r="T20" s="60"/>
      <c r="U20" s="60">
        <v>284.67288014121516</v>
      </c>
      <c r="V20" s="60">
        <v>276.31964285798563</v>
      </c>
      <c r="W20" s="55">
        <v>289.20841490783175</v>
      </c>
      <c r="X20" s="60">
        <v>429.34311425154965</v>
      </c>
      <c r="Y20" s="60">
        <v>58.688749908713845</v>
      </c>
      <c r="Z20" s="60">
        <v>46.444960710089092</v>
      </c>
      <c r="AA20" s="55">
        <v>31.108769758051189</v>
      </c>
      <c r="AB20" s="60">
        <v>115.22757242429228</v>
      </c>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row>
    <row r="21" spans="1:77" s="316" customFormat="1">
      <c r="A21" s="314" t="s">
        <v>35</v>
      </c>
      <c r="B21" s="314" t="s">
        <v>35</v>
      </c>
      <c r="C21" s="286" t="s">
        <v>36</v>
      </c>
      <c r="D21" s="275" t="s">
        <v>21</v>
      </c>
      <c r="E21" s="60">
        <v>3426.11</v>
      </c>
      <c r="F21" s="60">
        <v>3541.4690000000001</v>
      </c>
      <c r="G21" s="60">
        <v>3114.0859200000009</v>
      </c>
      <c r="H21" s="60">
        <v>5864.9284599999983</v>
      </c>
      <c r="I21" s="60">
        <v>2742.9539521891043</v>
      </c>
      <c r="J21" s="60">
        <v>2811.4117623220936</v>
      </c>
      <c r="K21" s="55">
        <v>2428.5955967220366</v>
      </c>
      <c r="L21" s="60">
        <v>4332.4390097251298</v>
      </c>
      <c r="M21" s="60">
        <v>0</v>
      </c>
      <c r="N21" s="60">
        <v>0</v>
      </c>
      <c r="O21" s="55">
        <v>0</v>
      </c>
      <c r="P21" s="60">
        <v>0</v>
      </c>
      <c r="Q21" s="60"/>
      <c r="R21" s="60"/>
      <c r="S21" s="60"/>
      <c r="T21" s="60"/>
      <c r="U21" s="60">
        <v>566.38827025587614</v>
      </c>
      <c r="V21" s="60">
        <v>625.00395939017437</v>
      </c>
      <c r="W21" s="55">
        <v>618.9164344606354</v>
      </c>
      <c r="X21" s="60">
        <v>1208.2247708832572</v>
      </c>
      <c r="Y21" s="60">
        <v>116.76777755501951</v>
      </c>
      <c r="Z21" s="60">
        <v>105.05327828773231</v>
      </c>
      <c r="AA21" s="55">
        <v>66.573888817328793</v>
      </c>
      <c r="AB21" s="60">
        <v>324.2646793916108</v>
      </c>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c r="BW21" s="244"/>
      <c r="BX21" s="244"/>
      <c r="BY21" s="244"/>
    </row>
    <row r="22" spans="1:77" s="316" customFormat="1">
      <c r="A22" s="314" t="s">
        <v>116</v>
      </c>
      <c r="B22" s="314" t="s">
        <v>37</v>
      </c>
      <c r="C22" s="286" t="s">
        <v>38</v>
      </c>
      <c r="D22" s="275" t="s">
        <v>21</v>
      </c>
      <c r="E22" s="60">
        <v>1112.5389999999998</v>
      </c>
      <c r="F22" s="60">
        <v>4569.76</v>
      </c>
      <c r="G22" s="60">
        <v>327.32091310271068</v>
      </c>
      <c r="H22" s="60">
        <v>848.95764253852212</v>
      </c>
      <c r="I22" s="60">
        <v>890.70206356903702</v>
      </c>
      <c r="J22" s="60">
        <v>3627.7253916352256</v>
      </c>
      <c r="K22" s="55">
        <v>255.26917005433145</v>
      </c>
      <c r="L22" s="60">
        <v>627.12737814677064</v>
      </c>
      <c r="M22" s="60">
        <v>0</v>
      </c>
      <c r="N22" s="60">
        <v>0</v>
      </c>
      <c r="O22" s="55">
        <v>0</v>
      </c>
      <c r="P22" s="60">
        <v>0</v>
      </c>
      <c r="Q22" s="60"/>
      <c r="R22" s="60"/>
      <c r="S22" s="60"/>
      <c r="T22" s="60"/>
      <c r="U22" s="60">
        <v>183.91967560942356</v>
      </c>
      <c r="V22" s="60">
        <v>806.47835501675809</v>
      </c>
      <c r="W22" s="55">
        <v>65.054175660615385</v>
      </c>
      <c r="X22" s="60">
        <v>174.89244074184265</v>
      </c>
      <c r="Y22" s="60">
        <v>37.917260821539251</v>
      </c>
      <c r="Z22" s="60">
        <v>135.55625334801678</v>
      </c>
      <c r="AA22" s="55">
        <v>6.9975673877637874</v>
      </c>
      <c r="AB22" s="60">
        <v>46.937823649908886</v>
      </c>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S22" s="244"/>
      <c r="BT22" s="244"/>
      <c r="BU22" s="244"/>
      <c r="BV22" s="244"/>
      <c r="BW22" s="244"/>
      <c r="BX22" s="244"/>
      <c r="BY22" s="244"/>
    </row>
    <row r="23" spans="1:77" s="316" customFormat="1">
      <c r="A23" s="314" t="s">
        <v>39</v>
      </c>
      <c r="B23" s="314" t="s">
        <v>39</v>
      </c>
      <c r="C23" s="286" t="s">
        <v>156</v>
      </c>
      <c r="D23" s="275" t="s">
        <v>21</v>
      </c>
      <c r="E23" s="60">
        <v>8793.6939999999977</v>
      </c>
      <c r="F23" s="60">
        <v>9298.4890000000014</v>
      </c>
      <c r="G23" s="60">
        <v>6880.3203546340792</v>
      </c>
      <c r="H23" s="60">
        <v>11228.797186059626</v>
      </c>
      <c r="I23" s="60">
        <v>7040.2578176537263</v>
      </c>
      <c r="J23" s="60">
        <v>7381.64906890971</v>
      </c>
      <c r="K23" s="60">
        <v>5365.7850639205626</v>
      </c>
      <c r="L23" s="60">
        <v>8294.7437966151265</v>
      </c>
      <c r="M23" s="60">
        <v>0</v>
      </c>
      <c r="N23" s="60">
        <v>0</v>
      </c>
      <c r="O23" s="60">
        <v>0</v>
      </c>
      <c r="P23" s="60">
        <v>0</v>
      </c>
      <c r="Q23" s="60">
        <v>0</v>
      </c>
      <c r="R23" s="60">
        <v>0</v>
      </c>
      <c r="S23" s="60">
        <v>0</v>
      </c>
      <c r="T23" s="60">
        <v>0</v>
      </c>
      <c r="U23" s="60">
        <v>1453.7318223347984</v>
      </c>
      <c r="V23" s="60">
        <v>1641.0118064978074</v>
      </c>
      <c r="W23" s="60">
        <v>1367.4456810867498</v>
      </c>
      <c r="X23" s="60">
        <v>2313.2270069363235</v>
      </c>
      <c r="Y23" s="60">
        <v>299.70436001147357</v>
      </c>
      <c r="Z23" s="60">
        <v>275.82812459248345</v>
      </c>
      <c r="AA23" s="60">
        <v>147.08960962676755</v>
      </c>
      <c r="AB23" s="60">
        <v>620.82638250817604</v>
      </c>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S23" s="244"/>
      <c r="BT23" s="244"/>
      <c r="BU23" s="244"/>
      <c r="BV23" s="244"/>
      <c r="BW23" s="244"/>
      <c r="BX23" s="244"/>
      <c r="BY23" s="244"/>
    </row>
    <row r="24" spans="1:77" s="316" customFormat="1">
      <c r="A24" s="314" t="s">
        <v>40</v>
      </c>
      <c r="B24" s="314" t="s">
        <v>40</v>
      </c>
      <c r="C24" s="286" t="s">
        <v>41</v>
      </c>
      <c r="D24" s="275" t="s">
        <v>21</v>
      </c>
      <c r="E24" s="60">
        <v>5513.4179999999988</v>
      </c>
      <c r="F24" s="60">
        <v>5179.7030000000004</v>
      </c>
      <c r="G24" s="60">
        <v>4706.205647837719</v>
      </c>
      <c r="H24" s="60">
        <v>6764.1108830082103</v>
      </c>
      <c r="I24" s="60">
        <v>4414.0590037011489</v>
      </c>
      <c r="J24" s="60">
        <v>4111.9315006103498</v>
      </c>
      <c r="K24" s="55">
        <v>3670.2488650689065</v>
      </c>
      <c r="L24" s="60">
        <v>4996.667573273533</v>
      </c>
      <c r="M24" s="60">
        <v>0</v>
      </c>
      <c r="N24" s="60">
        <v>0</v>
      </c>
      <c r="O24" s="55">
        <v>0</v>
      </c>
      <c r="P24" s="60">
        <v>0</v>
      </c>
      <c r="Q24" s="60"/>
      <c r="R24" s="60"/>
      <c r="S24" s="60"/>
      <c r="T24" s="60"/>
      <c r="U24" s="60">
        <v>911.45213791081198</v>
      </c>
      <c r="V24" s="60">
        <v>914.12204468404627</v>
      </c>
      <c r="W24" s="55">
        <v>935.34606758641553</v>
      </c>
      <c r="X24" s="60">
        <v>1393.4639403686001</v>
      </c>
      <c r="Y24" s="60">
        <v>187.9068583880379</v>
      </c>
      <c r="Z24" s="60">
        <v>153.64945470560437</v>
      </c>
      <c r="AA24" s="55">
        <v>100.6107151823971</v>
      </c>
      <c r="AB24" s="60">
        <v>373.97936936607812</v>
      </c>
      <c r="AC24" s="244"/>
      <c r="AD24" s="244"/>
      <c r="AE24" s="244"/>
      <c r="AF24" s="244"/>
      <c r="AG24" s="244"/>
      <c r="AH24" s="244"/>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c r="BW24" s="244"/>
      <c r="BX24" s="244"/>
      <c r="BY24" s="244"/>
    </row>
    <row r="25" spans="1:77" s="316" customFormat="1">
      <c r="A25" s="314" t="s">
        <v>42</v>
      </c>
      <c r="B25" s="314" t="s">
        <v>42</v>
      </c>
      <c r="C25" s="286" t="s">
        <v>43</v>
      </c>
      <c r="D25" s="275" t="s">
        <v>21</v>
      </c>
      <c r="E25" s="60">
        <v>1132.6299999999999</v>
      </c>
      <c r="F25" s="60">
        <v>1075.4939999999999</v>
      </c>
      <c r="G25" s="60">
        <v>981.37289683374684</v>
      </c>
      <c r="H25" s="60">
        <v>1401.4246784853196</v>
      </c>
      <c r="I25" s="60">
        <v>906.78697848812362</v>
      </c>
      <c r="J25" s="60">
        <v>853.7859520743616</v>
      </c>
      <c r="K25" s="55">
        <v>765.34750717243742</v>
      </c>
      <c r="L25" s="60">
        <v>1035.2363183405819</v>
      </c>
      <c r="M25" s="60">
        <v>0</v>
      </c>
      <c r="N25" s="60">
        <v>0</v>
      </c>
      <c r="O25" s="55">
        <v>0</v>
      </c>
      <c r="P25" s="60">
        <v>0</v>
      </c>
      <c r="Q25" s="60"/>
      <c r="R25" s="60"/>
      <c r="S25" s="60"/>
      <c r="T25" s="60"/>
      <c r="U25" s="60">
        <v>187.2410245263325</v>
      </c>
      <c r="V25" s="60">
        <v>189.80485451104505</v>
      </c>
      <c r="W25" s="55">
        <v>195.0452973322738</v>
      </c>
      <c r="X25" s="60">
        <v>288.70531373422216</v>
      </c>
      <c r="Y25" s="60">
        <v>38.601996985543884</v>
      </c>
      <c r="Z25" s="60">
        <v>31.903193414593314</v>
      </c>
      <c r="AA25" s="55">
        <v>20.980092329035585</v>
      </c>
      <c r="AB25" s="60">
        <v>77.48304641051557</v>
      </c>
      <c r="AC25" s="244"/>
      <c r="AD25" s="244"/>
      <c r="AE25" s="244"/>
      <c r="AF25" s="244"/>
      <c r="AG25" s="244"/>
      <c r="AH25" s="244"/>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c r="BW25" s="244"/>
      <c r="BX25" s="244"/>
      <c r="BY25" s="244"/>
    </row>
    <row r="26" spans="1:77" s="316" customFormat="1">
      <c r="A26" s="314" t="s">
        <v>44</v>
      </c>
      <c r="B26" s="314" t="s">
        <v>44</v>
      </c>
      <c r="C26" s="286" t="s">
        <v>45</v>
      </c>
      <c r="D26" s="275" t="s">
        <v>21</v>
      </c>
      <c r="E26" s="60">
        <v>2147.6459999999993</v>
      </c>
      <c r="F26" s="60">
        <v>3043.2920000000004</v>
      </c>
      <c r="G26" s="60">
        <v>1192.7418099626143</v>
      </c>
      <c r="H26" s="60">
        <v>3063.2616245660956</v>
      </c>
      <c r="I26" s="60">
        <v>1719.4118354644538</v>
      </c>
      <c r="J26" s="60">
        <v>2415.9316162249984</v>
      </c>
      <c r="K26" s="55">
        <v>930.18869167921889</v>
      </c>
      <c r="L26" s="60">
        <v>2262.8399050010121</v>
      </c>
      <c r="M26" s="60">
        <v>0</v>
      </c>
      <c r="N26" s="60">
        <v>0</v>
      </c>
      <c r="O26" s="55">
        <v>0</v>
      </c>
      <c r="P26" s="60">
        <v>0</v>
      </c>
      <c r="Q26" s="60"/>
      <c r="R26" s="60"/>
      <c r="S26" s="60"/>
      <c r="T26" s="60"/>
      <c r="U26" s="60">
        <v>355.03865989765393</v>
      </c>
      <c r="V26" s="60">
        <v>537.08490730271603</v>
      </c>
      <c r="W26" s="55">
        <v>237.05431616806058</v>
      </c>
      <c r="X26" s="60">
        <v>631.05775283350113</v>
      </c>
      <c r="Y26" s="60">
        <v>73.195504637891773</v>
      </c>
      <c r="Z26" s="60">
        <v>90.275476472285774</v>
      </c>
      <c r="AA26" s="55">
        <v>25.498802115334879</v>
      </c>
      <c r="AB26" s="60">
        <v>169.36396673158231</v>
      </c>
      <c r="AC26" s="244"/>
      <c r="AD26" s="244"/>
      <c r="AE26" s="244"/>
      <c r="AF26" s="244"/>
      <c r="AG26" s="244"/>
      <c r="AH26" s="244"/>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V26" s="244"/>
      <c r="BW26" s="244"/>
      <c r="BX26" s="244"/>
      <c r="BY26" s="244"/>
    </row>
    <row r="27" spans="1:77" s="316" customFormat="1">
      <c r="A27" s="314">
        <v>2</v>
      </c>
      <c r="B27" s="314">
        <v>2</v>
      </c>
      <c r="C27" s="286" t="s">
        <v>157</v>
      </c>
      <c r="D27" s="275" t="s">
        <v>21</v>
      </c>
      <c r="E27" s="60">
        <v>5940.2799999999988</v>
      </c>
      <c r="F27" s="60">
        <v>5442.1630000000014</v>
      </c>
      <c r="G27" s="60">
        <v>4813.6449257134018</v>
      </c>
      <c r="H27" s="249">
        <v>7390.9784611582527</v>
      </c>
      <c r="I27" s="60">
        <v>4755.8060024663218</v>
      </c>
      <c r="J27" s="60">
        <v>4320.286601597837</v>
      </c>
      <c r="K27" s="60">
        <v>3754.0379973751456</v>
      </c>
      <c r="L27" s="60">
        <v>5459.7364014837849</v>
      </c>
      <c r="M27" s="60">
        <v>0</v>
      </c>
      <c r="N27" s="60">
        <v>0</v>
      </c>
      <c r="O27" s="60">
        <v>0</v>
      </c>
      <c r="P27" s="60">
        <v>0</v>
      </c>
      <c r="Q27" s="60">
        <v>0</v>
      </c>
      <c r="R27" s="60">
        <v>0</v>
      </c>
      <c r="S27" s="60">
        <v>0</v>
      </c>
      <c r="T27" s="60">
        <v>0</v>
      </c>
      <c r="U27" s="60">
        <v>982.01894102512051</v>
      </c>
      <c r="V27" s="60">
        <v>960.44139385286439</v>
      </c>
      <c r="W27" s="60">
        <v>956.69934315173543</v>
      </c>
      <c r="X27" s="60">
        <v>1522.6039530985213</v>
      </c>
      <c r="Y27" s="60">
        <v>202.45505650855674</v>
      </c>
      <c r="Z27" s="60">
        <v>161.43500454929864</v>
      </c>
      <c r="AA27" s="60">
        <v>102.90758518652008</v>
      </c>
      <c r="AB27" s="60">
        <v>408.63810657594672</v>
      </c>
      <c r="AC27" s="244"/>
      <c r="AD27" s="244"/>
      <c r="AE27" s="244"/>
      <c r="AF27" s="244"/>
      <c r="AG27" s="244"/>
      <c r="AH27" s="244"/>
      <c r="AI27" s="244"/>
      <c r="AJ27" s="244"/>
      <c r="AK27" s="244"/>
      <c r="AL27" s="244"/>
      <c r="AM27" s="244"/>
      <c r="AN27" s="244"/>
      <c r="AO27" s="244"/>
      <c r="AP27" s="244"/>
      <c r="AQ27" s="244"/>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V27" s="244"/>
      <c r="BW27" s="244"/>
      <c r="BX27" s="244"/>
      <c r="BY27" s="244"/>
    </row>
    <row r="28" spans="1:77" s="316" customFormat="1">
      <c r="A28" s="314" t="s">
        <v>9</v>
      </c>
      <c r="B28" s="314" t="s">
        <v>9</v>
      </c>
      <c r="C28" s="286" t="s">
        <v>41</v>
      </c>
      <c r="D28" s="275" t="s">
        <v>21</v>
      </c>
      <c r="E28" s="60">
        <v>4146.8569999999991</v>
      </c>
      <c r="F28" s="60">
        <v>3624.4140000000007</v>
      </c>
      <c r="G28" s="60">
        <v>3441.9983602308912</v>
      </c>
      <c r="H28" s="60">
        <v>5426.0454238237335</v>
      </c>
      <c r="I28" s="60">
        <v>3319.9861642834148</v>
      </c>
      <c r="J28" s="60">
        <v>2877.2580392839436</v>
      </c>
      <c r="K28" s="55">
        <v>2684.3260835851343</v>
      </c>
      <c r="L28" s="60">
        <v>4008.2348869289494</v>
      </c>
      <c r="M28" s="60">
        <v>0</v>
      </c>
      <c r="N28" s="60">
        <v>0</v>
      </c>
      <c r="O28" s="55">
        <v>0</v>
      </c>
      <c r="P28" s="60">
        <v>0</v>
      </c>
      <c r="Q28" s="60"/>
      <c r="R28" s="60"/>
      <c r="S28" s="60"/>
      <c r="T28" s="60"/>
      <c r="U28" s="60">
        <v>685.53874896850118</v>
      </c>
      <c r="V28" s="60">
        <v>639.64222204660825</v>
      </c>
      <c r="W28" s="55">
        <v>684.08817459136003</v>
      </c>
      <c r="X28" s="60">
        <v>1117.8111606499594</v>
      </c>
      <c r="Y28" s="60">
        <v>141.33208674808327</v>
      </c>
      <c r="Z28" s="60">
        <v>107.51373866944849</v>
      </c>
      <c r="AA28" s="55">
        <v>73.58410205439651</v>
      </c>
      <c r="AB28" s="60">
        <v>299.99937624482476</v>
      </c>
      <c r="AC28" s="244"/>
      <c r="AD28" s="244"/>
      <c r="AE28" s="244"/>
      <c r="AF28" s="244"/>
      <c r="AG28" s="244"/>
      <c r="AH28" s="244"/>
      <c r="AI28" s="244"/>
      <c r="AJ28" s="244"/>
      <c r="AK28" s="244"/>
      <c r="AL28" s="244"/>
      <c r="AM28" s="244"/>
      <c r="AN28" s="244"/>
      <c r="AO28" s="244"/>
      <c r="AP28" s="244"/>
      <c r="AQ28" s="244"/>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V28" s="244"/>
      <c r="BW28" s="244"/>
      <c r="BX28" s="244"/>
      <c r="BY28" s="244"/>
    </row>
    <row r="29" spans="1:77" s="316" customFormat="1">
      <c r="A29" s="314" t="s">
        <v>10</v>
      </c>
      <c r="B29" s="314" t="s">
        <v>10</v>
      </c>
      <c r="C29" s="286" t="s">
        <v>46</v>
      </c>
      <c r="D29" s="275" t="s">
        <v>21</v>
      </c>
      <c r="E29" s="60">
        <v>896.23699999999985</v>
      </c>
      <c r="F29" s="60">
        <v>804.59600000000012</v>
      </c>
      <c r="G29" s="60">
        <v>757.23963925079602</v>
      </c>
      <c r="H29" s="60">
        <v>1193.7299932412216</v>
      </c>
      <c r="I29" s="60">
        <v>717.53003296686506</v>
      </c>
      <c r="J29" s="60">
        <v>638.73230524319354</v>
      </c>
      <c r="K29" s="55">
        <v>590.55173838872963</v>
      </c>
      <c r="L29" s="60">
        <v>881.811675124369</v>
      </c>
      <c r="M29" s="60">
        <v>0</v>
      </c>
      <c r="N29" s="60">
        <v>0</v>
      </c>
      <c r="O29" s="55">
        <v>0</v>
      </c>
      <c r="P29" s="60">
        <v>0</v>
      </c>
      <c r="Q29" s="60"/>
      <c r="R29" s="60"/>
      <c r="S29" s="60"/>
      <c r="T29" s="60"/>
      <c r="U29" s="60">
        <v>148.1616539367725</v>
      </c>
      <c r="V29" s="60">
        <v>141.99635397330789</v>
      </c>
      <c r="W29" s="55">
        <v>150.49939841009922</v>
      </c>
      <c r="X29" s="60">
        <v>245.91845534299111</v>
      </c>
      <c r="Y29" s="60">
        <v>30.545313096362349</v>
      </c>
      <c r="Z29" s="60">
        <v>23.867340783498673</v>
      </c>
      <c r="AA29" s="55">
        <v>16.188502451967235</v>
      </c>
      <c r="AB29" s="60">
        <v>65.999862773861452</v>
      </c>
      <c r="AC29" s="244"/>
      <c r="AD29" s="244"/>
      <c r="AE29" s="244"/>
      <c r="AF29" s="244"/>
      <c r="AG29" s="244"/>
      <c r="AH29" s="244"/>
      <c r="AI29" s="244"/>
      <c r="AJ29" s="244"/>
      <c r="AK29" s="244"/>
      <c r="AL29" s="244"/>
      <c r="AM29" s="244"/>
      <c r="AN29" s="244"/>
      <c r="AO29" s="244"/>
      <c r="AP29" s="244"/>
      <c r="AQ29" s="244"/>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V29" s="244"/>
      <c r="BW29" s="244"/>
      <c r="BX29" s="244"/>
      <c r="BY29" s="244"/>
    </row>
    <row r="30" spans="1:77" s="316" customFormat="1">
      <c r="A30" s="314" t="s">
        <v>47</v>
      </c>
      <c r="B30" s="314" t="s">
        <v>47</v>
      </c>
      <c r="C30" s="284" t="s">
        <v>45</v>
      </c>
      <c r="D30" s="275" t="s">
        <v>21</v>
      </c>
      <c r="E30" s="60">
        <v>897.18599999999992</v>
      </c>
      <c r="F30" s="60">
        <v>1013.153</v>
      </c>
      <c r="G30" s="60">
        <v>614.40692623171412</v>
      </c>
      <c r="H30" s="60">
        <v>771.20304409329765</v>
      </c>
      <c r="I30" s="60">
        <v>718.28980521604194</v>
      </c>
      <c r="J30" s="60">
        <v>804.29625707070034</v>
      </c>
      <c r="K30" s="55">
        <v>479.16017540128172</v>
      </c>
      <c r="L30" s="60">
        <v>569.68983943046658</v>
      </c>
      <c r="M30" s="60">
        <v>0</v>
      </c>
      <c r="N30" s="60">
        <v>0</v>
      </c>
      <c r="O30" s="55">
        <v>0</v>
      </c>
      <c r="P30" s="60">
        <v>0</v>
      </c>
      <c r="Q30" s="60"/>
      <c r="R30" s="60"/>
      <c r="S30" s="60"/>
      <c r="T30" s="60"/>
      <c r="U30" s="60">
        <v>148.31853811984686</v>
      </c>
      <c r="V30" s="60">
        <v>178.80281783294825</v>
      </c>
      <c r="W30" s="55">
        <v>122.11177015027609</v>
      </c>
      <c r="X30" s="60">
        <v>158.87433710557065</v>
      </c>
      <c r="Y30" s="60">
        <v>30.577656664111117</v>
      </c>
      <c r="Z30" s="60">
        <v>30.053925096351502</v>
      </c>
      <c r="AA30" s="55">
        <v>13.134980680156332</v>
      </c>
      <c r="AB30" s="60">
        <v>42.638867557260461</v>
      </c>
      <c r="AC30" s="244"/>
      <c r="AD30" s="244"/>
      <c r="AE30" s="244"/>
      <c r="AF30" s="244"/>
      <c r="AG30" s="244"/>
      <c r="AH30" s="244"/>
      <c r="AI30" s="244"/>
      <c r="AJ30" s="244"/>
      <c r="AK30" s="244"/>
      <c r="AL30" s="244"/>
      <c r="AM30" s="244"/>
      <c r="AN30" s="244"/>
      <c r="AO30" s="244"/>
      <c r="AP30" s="244"/>
      <c r="AQ30" s="244"/>
      <c r="AR30" s="244"/>
      <c r="AS30" s="244"/>
      <c r="AT30" s="244"/>
      <c r="AU30" s="244"/>
      <c r="AV30" s="244"/>
      <c r="AW30" s="244"/>
      <c r="AX30" s="244"/>
      <c r="AY30" s="244"/>
      <c r="AZ30" s="244"/>
      <c r="BA30" s="244"/>
      <c r="BB30" s="244"/>
      <c r="BC30" s="244"/>
      <c r="BD30" s="244"/>
      <c r="BE30" s="244"/>
      <c r="BF30" s="244"/>
      <c r="BG30" s="244"/>
      <c r="BH30" s="244"/>
      <c r="BI30" s="244"/>
      <c r="BJ30" s="244"/>
      <c r="BK30" s="244"/>
      <c r="BL30" s="244"/>
      <c r="BM30" s="244"/>
      <c r="BN30" s="244"/>
      <c r="BO30" s="244"/>
      <c r="BP30" s="244"/>
      <c r="BQ30" s="244"/>
      <c r="BR30" s="244"/>
      <c r="BS30" s="244"/>
      <c r="BT30" s="244"/>
      <c r="BU30" s="244"/>
      <c r="BV30" s="244"/>
      <c r="BW30" s="244"/>
      <c r="BX30" s="244"/>
      <c r="BY30" s="244"/>
    </row>
    <row r="31" spans="1:77" s="316" customFormat="1">
      <c r="A31" s="314"/>
      <c r="B31" s="289" t="s">
        <v>127</v>
      </c>
      <c r="C31" s="315" t="s">
        <v>158</v>
      </c>
      <c r="D31" s="275" t="s">
        <v>21</v>
      </c>
      <c r="E31" s="60">
        <v>0</v>
      </c>
      <c r="F31" s="60">
        <v>0</v>
      </c>
      <c r="G31" s="60">
        <v>0</v>
      </c>
      <c r="H31" s="60">
        <v>0</v>
      </c>
      <c r="I31" s="60">
        <v>0</v>
      </c>
      <c r="J31" s="60">
        <v>0</v>
      </c>
      <c r="K31" s="60">
        <v>0</v>
      </c>
      <c r="L31" s="60">
        <v>0</v>
      </c>
      <c r="M31" s="60">
        <v>0</v>
      </c>
      <c r="N31" s="60">
        <v>0</v>
      </c>
      <c r="O31" s="60">
        <v>0</v>
      </c>
      <c r="P31" s="60">
        <v>0</v>
      </c>
      <c r="Q31" s="60">
        <v>0</v>
      </c>
      <c r="R31" s="60">
        <v>0</v>
      </c>
      <c r="S31" s="60">
        <v>0</v>
      </c>
      <c r="T31" s="60">
        <v>0</v>
      </c>
      <c r="U31" s="60">
        <v>0</v>
      </c>
      <c r="V31" s="60">
        <v>0</v>
      </c>
      <c r="W31" s="60">
        <v>0</v>
      </c>
      <c r="X31" s="60">
        <v>0</v>
      </c>
      <c r="Y31" s="60">
        <v>0</v>
      </c>
      <c r="Z31" s="60">
        <v>0</v>
      </c>
      <c r="AA31" s="60">
        <v>0</v>
      </c>
      <c r="AB31" s="60">
        <v>0</v>
      </c>
      <c r="AC31" s="244"/>
      <c r="AD31" s="244"/>
      <c r="AE31" s="244"/>
      <c r="AF31" s="244"/>
      <c r="AG31" s="244"/>
      <c r="AH31" s="244"/>
      <c r="AI31" s="244"/>
      <c r="AJ31" s="244"/>
      <c r="AK31" s="244"/>
      <c r="AL31" s="244"/>
      <c r="AM31" s="244"/>
      <c r="AN31" s="244"/>
      <c r="AO31" s="244"/>
      <c r="AP31" s="244"/>
      <c r="AQ31" s="244"/>
      <c r="AR31" s="244"/>
      <c r="AS31" s="244"/>
      <c r="AT31" s="244"/>
      <c r="AU31" s="244"/>
      <c r="AV31" s="244"/>
      <c r="AW31" s="244"/>
      <c r="AX31" s="244"/>
      <c r="AY31" s="244"/>
      <c r="AZ31" s="244"/>
      <c r="BA31" s="244"/>
      <c r="BB31" s="244"/>
      <c r="BC31" s="244"/>
      <c r="BD31" s="244"/>
      <c r="BE31" s="244"/>
      <c r="BF31" s="244"/>
      <c r="BG31" s="244"/>
      <c r="BH31" s="244"/>
      <c r="BI31" s="244"/>
      <c r="BJ31" s="244"/>
      <c r="BK31" s="244"/>
      <c r="BL31" s="244"/>
      <c r="BM31" s="244"/>
      <c r="BN31" s="244"/>
      <c r="BO31" s="244"/>
      <c r="BP31" s="244"/>
      <c r="BQ31" s="244"/>
      <c r="BR31" s="244"/>
      <c r="BS31" s="244"/>
      <c r="BT31" s="244"/>
      <c r="BU31" s="244"/>
      <c r="BV31" s="244"/>
      <c r="BW31" s="244"/>
      <c r="BX31" s="244"/>
      <c r="BY31" s="244"/>
    </row>
    <row r="32" spans="1:77" s="316" customFormat="1">
      <c r="A32" s="314"/>
      <c r="B32" s="289" t="s">
        <v>48</v>
      </c>
      <c r="C32" s="315" t="s">
        <v>41</v>
      </c>
      <c r="D32" s="275" t="s">
        <v>21</v>
      </c>
      <c r="E32" s="60">
        <v>0</v>
      </c>
      <c r="F32" s="60">
        <v>0</v>
      </c>
      <c r="G32" s="60">
        <v>0</v>
      </c>
      <c r="H32" s="60">
        <v>0</v>
      </c>
      <c r="I32" s="60">
        <v>0</v>
      </c>
      <c r="J32" s="60">
        <v>0</v>
      </c>
      <c r="K32" s="55">
        <v>0</v>
      </c>
      <c r="L32" s="60">
        <v>0</v>
      </c>
      <c r="M32" s="60">
        <v>0</v>
      </c>
      <c r="N32" s="60">
        <v>0</v>
      </c>
      <c r="O32" s="55">
        <v>0</v>
      </c>
      <c r="P32" s="60">
        <v>0</v>
      </c>
      <c r="Q32" s="60"/>
      <c r="R32" s="60"/>
      <c r="S32" s="60"/>
      <c r="T32" s="60"/>
      <c r="U32" s="60">
        <v>0</v>
      </c>
      <c r="V32" s="60">
        <v>0</v>
      </c>
      <c r="W32" s="55">
        <v>0</v>
      </c>
      <c r="X32" s="60">
        <v>0</v>
      </c>
      <c r="Y32" s="60">
        <v>0</v>
      </c>
      <c r="Z32" s="60">
        <v>0</v>
      </c>
      <c r="AA32" s="55">
        <v>0</v>
      </c>
      <c r="AB32" s="60">
        <v>0</v>
      </c>
      <c r="AC32" s="244"/>
      <c r="AD32" s="244"/>
      <c r="AE32" s="244"/>
      <c r="AF32" s="244"/>
      <c r="AG32" s="244"/>
      <c r="AH32" s="244"/>
      <c r="AI32" s="244"/>
      <c r="AJ32" s="244"/>
      <c r="AK32" s="244"/>
      <c r="AL32" s="244"/>
      <c r="AM32" s="244"/>
      <c r="AN32" s="244"/>
      <c r="AO32" s="244"/>
      <c r="AP32" s="244"/>
      <c r="AQ32" s="244"/>
      <c r="AR32" s="244"/>
      <c r="AS32" s="244"/>
      <c r="AT32" s="244"/>
      <c r="AU32" s="244"/>
      <c r="AV32" s="244"/>
      <c r="AW32" s="244"/>
      <c r="AX32" s="244"/>
      <c r="AY32" s="244"/>
      <c r="AZ32" s="244"/>
      <c r="BA32" s="244"/>
      <c r="BB32" s="244"/>
      <c r="BC32" s="244"/>
      <c r="BD32" s="244"/>
      <c r="BE32" s="244"/>
      <c r="BF32" s="244"/>
      <c r="BG32" s="244"/>
      <c r="BH32" s="244"/>
      <c r="BI32" s="244"/>
      <c r="BJ32" s="244"/>
      <c r="BK32" s="244"/>
      <c r="BL32" s="244"/>
      <c r="BM32" s="244"/>
      <c r="BN32" s="244"/>
      <c r="BO32" s="244"/>
      <c r="BP32" s="244"/>
      <c r="BQ32" s="244"/>
      <c r="BR32" s="244"/>
      <c r="BS32" s="244"/>
      <c r="BT32" s="244"/>
      <c r="BU32" s="244"/>
      <c r="BV32" s="244"/>
      <c r="BW32" s="244"/>
      <c r="BX32" s="244"/>
      <c r="BY32" s="244"/>
    </row>
    <row r="33" spans="1:77" s="316" customFormat="1">
      <c r="A33" s="314"/>
      <c r="B33" s="289" t="s">
        <v>49</v>
      </c>
      <c r="C33" s="315" t="s">
        <v>46</v>
      </c>
      <c r="D33" s="275" t="s">
        <v>21</v>
      </c>
      <c r="E33" s="60">
        <v>0</v>
      </c>
      <c r="F33" s="60">
        <v>0</v>
      </c>
      <c r="G33" s="60">
        <v>0</v>
      </c>
      <c r="H33" s="60">
        <v>0</v>
      </c>
      <c r="I33" s="60">
        <v>0</v>
      </c>
      <c r="J33" s="60">
        <v>0</v>
      </c>
      <c r="K33" s="55">
        <v>0</v>
      </c>
      <c r="L33" s="60">
        <v>0</v>
      </c>
      <c r="M33" s="60">
        <v>0</v>
      </c>
      <c r="N33" s="60">
        <v>0</v>
      </c>
      <c r="O33" s="55">
        <v>0</v>
      </c>
      <c r="P33" s="60">
        <v>0</v>
      </c>
      <c r="Q33" s="60"/>
      <c r="R33" s="60"/>
      <c r="S33" s="60"/>
      <c r="T33" s="60"/>
      <c r="U33" s="60">
        <v>0</v>
      </c>
      <c r="V33" s="60">
        <v>0</v>
      </c>
      <c r="W33" s="55">
        <v>0</v>
      </c>
      <c r="X33" s="60">
        <v>0</v>
      </c>
      <c r="Y33" s="60">
        <v>0</v>
      </c>
      <c r="Z33" s="60">
        <v>0</v>
      </c>
      <c r="AA33" s="55">
        <v>0</v>
      </c>
      <c r="AB33" s="60">
        <v>0</v>
      </c>
      <c r="AC33" s="244"/>
      <c r="AD33" s="244"/>
      <c r="AE33" s="244"/>
      <c r="AF33" s="244"/>
      <c r="AG33" s="244"/>
      <c r="AH33" s="244"/>
      <c r="AI33" s="244"/>
      <c r="AJ33" s="244"/>
      <c r="AK33" s="244"/>
      <c r="AL33" s="244"/>
      <c r="AM33" s="244"/>
      <c r="AN33" s="244"/>
      <c r="AO33" s="244"/>
      <c r="AP33" s="244"/>
      <c r="AQ33" s="244"/>
      <c r="AR33" s="244"/>
      <c r="AS33" s="244"/>
      <c r="AT33" s="244"/>
      <c r="AU33" s="244"/>
      <c r="AV33" s="244"/>
      <c r="AW33" s="244"/>
      <c r="AX33" s="244"/>
      <c r="AY33" s="244"/>
      <c r="AZ33" s="244"/>
      <c r="BA33" s="244"/>
      <c r="BB33" s="244"/>
      <c r="BC33" s="244"/>
      <c r="BD33" s="244"/>
      <c r="BE33" s="244"/>
      <c r="BF33" s="244"/>
      <c r="BG33" s="244"/>
      <c r="BH33" s="244"/>
      <c r="BI33" s="244"/>
      <c r="BJ33" s="244"/>
      <c r="BK33" s="244"/>
      <c r="BL33" s="244"/>
      <c r="BM33" s="244"/>
      <c r="BN33" s="244"/>
      <c r="BO33" s="244"/>
      <c r="BP33" s="244"/>
      <c r="BQ33" s="244"/>
      <c r="BR33" s="244"/>
      <c r="BS33" s="244"/>
      <c r="BT33" s="244"/>
      <c r="BU33" s="244"/>
      <c r="BV33" s="244"/>
      <c r="BW33" s="244"/>
      <c r="BX33" s="244"/>
      <c r="BY33" s="244"/>
    </row>
    <row r="34" spans="1:77" s="316" customFormat="1">
      <c r="A34" s="314"/>
      <c r="B34" s="289" t="s">
        <v>50</v>
      </c>
      <c r="C34" s="315" t="s">
        <v>45</v>
      </c>
      <c r="D34" s="275" t="s">
        <v>21</v>
      </c>
      <c r="E34" s="60">
        <v>0</v>
      </c>
      <c r="F34" s="60">
        <v>0</v>
      </c>
      <c r="G34" s="60">
        <v>0</v>
      </c>
      <c r="H34" s="60">
        <v>0</v>
      </c>
      <c r="I34" s="60">
        <v>0</v>
      </c>
      <c r="J34" s="60">
        <v>0</v>
      </c>
      <c r="K34" s="55">
        <v>0</v>
      </c>
      <c r="L34" s="60">
        <v>0</v>
      </c>
      <c r="M34" s="60">
        <v>0</v>
      </c>
      <c r="N34" s="60">
        <v>0</v>
      </c>
      <c r="O34" s="55">
        <v>0</v>
      </c>
      <c r="P34" s="60">
        <v>0</v>
      </c>
      <c r="Q34" s="60"/>
      <c r="R34" s="60"/>
      <c r="S34" s="60"/>
      <c r="T34" s="60"/>
      <c r="U34" s="60">
        <v>0</v>
      </c>
      <c r="V34" s="60">
        <v>0</v>
      </c>
      <c r="W34" s="55">
        <v>0</v>
      </c>
      <c r="X34" s="60">
        <v>0</v>
      </c>
      <c r="Y34" s="60">
        <v>0</v>
      </c>
      <c r="Z34" s="60">
        <v>0</v>
      </c>
      <c r="AA34" s="55">
        <v>0</v>
      </c>
      <c r="AB34" s="60">
        <v>0</v>
      </c>
      <c r="AC34" s="244"/>
      <c r="AD34" s="244"/>
      <c r="AE34" s="244"/>
      <c r="AF34" s="244"/>
      <c r="AG34" s="244"/>
      <c r="AH34" s="244"/>
      <c r="AI34" s="244"/>
      <c r="AJ34" s="244"/>
      <c r="AK34" s="244"/>
      <c r="AL34" s="244"/>
      <c r="AM34" s="244"/>
      <c r="AN34" s="244"/>
      <c r="AO34" s="244"/>
      <c r="AP34" s="244"/>
      <c r="AQ34" s="244"/>
      <c r="AR34" s="244"/>
      <c r="AS34" s="244"/>
      <c r="AT34" s="244"/>
      <c r="AU34" s="244"/>
      <c r="AV34" s="244"/>
      <c r="AW34" s="244"/>
      <c r="AX34" s="244"/>
      <c r="AY34" s="244"/>
      <c r="AZ34" s="244"/>
      <c r="BA34" s="244"/>
      <c r="BB34" s="244"/>
      <c r="BC34" s="244"/>
      <c r="BD34" s="244"/>
      <c r="BE34" s="244"/>
      <c r="BF34" s="244"/>
      <c r="BG34" s="244"/>
      <c r="BH34" s="244"/>
      <c r="BI34" s="244"/>
      <c r="BJ34" s="244"/>
      <c r="BK34" s="244"/>
      <c r="BL34" s="244"/>
      <c r="BM34" s="244"/>
      <c r="BN34" s="244"/>
      <c r="BO34" s="244"/>
      <c r="BP34" s="244"/>
      <c r="BQ34" s="244"/>
      <c r="BR34" s="244"/>
      <c r="BS34" s="244"/>
      <c r="BT34" s="244"/>
      <c r="BU34" s="244"/>
      <c r="BV34" s="244"/>
      <c r="BW34" s="244"/>
      <c r="BX34" s="244"/>
      <c r="BY34" s="244"/>
    </row>
    <row r="35" spans="1:77" s="316" customFormat="1">
      <c r="A35" s="314" t="s">
        <v>127</v>
      </c>
      <c r="B35" s="314" t="s">
        <v>128</v>
      </c>
      <c r="C35" s="317" t="s">
        <v>129</v>
      </c>
      <c r="D35" s="275" t="s">
        <v>21</v>
      </c>
      <c r="E35" s="60">
        <v>0</v>
      </c>
      <c r="F35" s="60">
        <v>0</v>
      </c>
      <c r="G35" s="60">
        <v>0</v>
      </c>
      <c r="H35" s="60">
        <v>0</v>
      </c>
      <c r="I35" s="60">
        <v>0</v>
      </c>
      <c r="J35" s="60">
        <v>0</v>
      </c>
      <c r="K35" s="55">
        <v>0</v>
      </c>
      <c r="L35" s="60">
        <v>0</v>
      </c>
      <c r="M35" s="60">
        <v>0</v>
      </c>
      <c r="N35" s="60">
        <v>0</v>
      </c>
      <c r="O35" s="55">
        <v>0</v>
      </c>
      <c r="P35" s="60">
        <v>0</v>
      </c>
      <c r="Q35" s="60"/>
      <c r="R35" s="60"/>
      <c r="S35" s="60"/>
      <c r="T35" s="60"/>
      <c r="U35" s="60">
        <v>0</v>
      </c>
      <c r="V35" s="60">
        <v>0</v>
      </c>
      <c r="W35" s="55">
        <v>0</v>
      </c>
      <c r="X35" s="60">
        <v>0</v>
      </c>
      <c r="Y35" s="60">
        <v>0</v>
      </c>
      <c r="Z35" s="60">
        <v>0</v>
      </c>
      <c r="AA35" s="55">
        <v>0</v>
      </c>
      <c r="AB35" s="60">
        <v>0</v>
      </c>
      <c r="AC35" s="244"/>
      <c r="AD35" s="244"/>
      <c r="AE35" s="244"/>
      <c r="AF35" s="244"/>
      <c r="AG35" s="244"/>
      <c r="AH35" s="244"/>
      <c r="AI35" s="244"/>
      <c r="AJ35" s="244"/>
      <c r="AK35" s="244"/>
      <c r="AL35" s="244"/>
      <c r="AM35" s="244"/>
      <c r="AN35" s="244"/>
      <c r="AO35" s="244"/>
      <c r="AP35" s="244"/>
      <c r="AQ35" s="244"/>
      <c r="AR35" s="244"/>
      <c r="AS35" s="244"/>
      <c r="AT35" s="244"/>
      <c r="AU35" s="244"/>
      <c r="AV35" s="244"/>
      <c r="AW35" s="244"/>
      <c r="AX35" s="244"/>
      <c r="AY35" s="244"/>
      <c r="AZ35" s="244"/>
      <c r="BA35" s="244"/>
      <c r="BB35" s="244"/>
      <c r="BC35" s="244"/>
      <c r="BD35" s="244"/>
      <c r="BE35" s="244"/>
      <c r="BF35" s="244"/>
      <c r="BG35" s="244"/>
      <c r="BH35" s="244"/>
      <c r="BI35" s="244"/>
      <c r="BJ35" s="244"/>
      <c r="BK35" s="244"/>
      <c r="BL35" s="244"/>
      <c r="BM35" s="244"/>
      <c r="BN35" s="244"/>
      <c r="BO35" s="244"/>
      <c r="BP35" s="244"/>
      <c r="BQ35" s="244"/>
      <c r="BR35" s="244"/>
      <c r="BS35" s="244"/>
      <c r="BT35" s="244"/>
      <c r="BU35" s="244"/>
      <c r="BV35" s="244"/>
      <c r="BW35" s="244"/>
      <c r="BX35" s="244"/>
      <c r="BY35" s="244"/>
    </row>
    <row r="36" spans="1:77" s="316" customFormat="1">
      <c r="A36" s="314" t="s">
        <v>128</v>
      </c>
      <c r="B36" s="314" t="s">
        <v>123</v>
      </c>
      <c r="C36" s="286" t="s">
        <v>2</v>
      </c>
      <c r="D36" s="275" t="s">
        <v>21</v>
      </c>
      <c r="E36" s="60">
        <v>0</v>
      </c>
      <c r="F36" s="60">
        <v>0</v>
      </c>
      <c r="G36" s="60">
        <v>0</v>
      </c>
      <c r="H36" s="60">
        <v>0</v>
      </c>
      <c r="I36" s="60">
        <v>0</v>
      </c>
      <c r="J36" s="60">
        <v>0</v>
      </c>
      <c r="K36" s="55">
        <v>0</v>
      </c>
      <c r="L36" s="60">
        <v>0</v>
      </c>
      <c r="M36" s="60">
        <v>0</v>
      </c>
      <c r="N36" s="60">
        <v>0</v>
      </c>
      <c r="O36" s="55">
        <v>0</v>
      </c>
      <c r="P36" s="60">
        <v>0</v>
      </c>
      <c r="Q36" s="60"/>
      <c r="R36" s="60"/>
      <c r="S36" s="60"/>
      <c r="T36" s="60"/>
      <c r="U36" s="60">
        <v>0</v>
      </c>
      <c r="V36" s="60">
        <v>0</v>
      </c>
      <c r="W36" s="55">
        <v>0</v>
      </c>
      <c r="X36" s="60">
        <v>0</v>
      </c>
      <c r="Y36" s="60">
        <v>0</v>
      </c>
      <c r="Z36" s="60">
        <v>0</v>
      </c>
      <c r="AA36" s="55">
        <v>0</v>
      </c>
      <c r="AB36" s="60">
        <v>0</v>
      </c>
      <c r="AC36" s="244"/>
      <c r="AD36" s="244"/>
      <c r="AE36" s="244"/>
      <c r="AF36" s="244"/>
      <c r="AG36" s="244"/>
      <c r="AH36" s="244"/>
      <c r="AI36" s="244"/>
      <c r="AJ36" s="244"/>
      <c r="AK36" s="244"/>
      <c r="AL36" s="244"/>
      <c r="AM36" s="244"/>
      <c r="AN36" s="244"/>
      <c r="AO36" s="244"/>
      <c r="AP36" s="244"/>
      <c r="AQ36" s="244"/>
      <c r="AR36" s="244"/>
      <c r="AS36" s="244"/>
      <c r="AT36" s="244"/>
      <c r="AU36" s="244"/>
      <c r="AV36" s="244"/>
      <c r="AW36" s="244"/>
      <c r="AX36" s="244"/>
      <c r="AY36" s="244"/>
      <c r="AZ36" s="244"/>
      <c r="BA36" s="244"/>
      <c r="BB36" s="244"/>
      <c r="BC36" s="244"/>
      <c r="BD36" s="244"/>
      <c r="BE36" s="244"/>
      <c r="BF36" s="244"/>
      <c r="BG36" s="244"/>
      <c r="BH36" s="244"/>
      <c r="BI36" s="244"/>
      <c r="BJ36" s="244"/>
      <c r="BK36" s="244"/>
      <c r="BL36" s="244"/>
      <c r="BM36" s="244"/>
      <c r="BN36" s="244"/>
      <c r="BO36" s="244"/>
      <c r="BP36" s="244"/>
      <c r="BQ36" s="244"/>
      <c r="BR36" s="244"/>
      <c r="BS36" s="244"/>
      <c r="BT36" s="244"/>
      <c r="BU36" s="244"/>
      <c r="BV36" s="244"/>
      <c r="BW36" s="244"/>
      <c r="BX36" s="244"/>
      <c r="BY36" s="244"/>
    </row>
    <row r="37" spans="1:77" s="290" customFormat="1">
      <c r="A37" s="288" t="s">
        <v>123</v>
      </c>
      <c r="B37" s="288" t="s">
        <v>124</v>
      </c>
      <c r="C37" s="319" t="s">
        <v>130</v>
      </c>
      <c r="D37" s="248" t="s">
        <v>21</v>
      </c>
      <c r="E37" s="249">
        <v>87820.599000000002</v>
      </c>
      <c r="F37" s="249">
        <v>70622.364000000016</v>
      </c>
      <c r="G37" s="249">
        <v>76902.373533231585</v>
      </c>
      <c r="H37" s="249">
        <v>108377.82937686496</v>
      </c>
      <c r="I37" s="249">
        <v>67830.32614906675</v>
      </c>
      <c r="J37" s="249">
        <v>52292.561631421217</v>
      </c>
      <c r="K37" s="249">
        <v>52768.225557863334</v>
      </c>
      <c r="L37" s="249">
        <v>70823.507163553761</v>
      </c>
      <c r="M37" s="249">
        <v>0</v>
      </c>
      <c r="N37" s="249">
        <v>0</v>
      </c>
      <c r="O37" s="249">
        <v>0</v>
      </c>
      <c r="P37" s="249">
        <v>0</v>
      </c>
      <c r="Q37" s="249">
        <v>0</v>
      </c>
      <c r="R37" s="249">
        <v>0</v>
      </c>
      <c r="S37" s="249">
        <v>0</v>
      </c>
      <c r="T37" s="249">
        <v>0</v>
      </c>
      <c r="U37" s="249">
        <v>16247.253874370819</v>
      </c>
      <c r="V37" s="249">
        <v>15069.475319076493</v>
      </c>
      <c r="W37" s="249">
        <v>21093.135916798699</v>
      </c>
      <c r="X37" s="249">
        <v>29608.074850835426</v>
      </c>
      <c r="Y37" s="249">
        <v>3743.0189765624368</v>
      </c>
      <c r="Z37" s="249">
        <v>3260.327049502293</v>
      </c>
      <c r="AA37" s="249">
        <v>3041.0070585695607</v>
      </c>
      <c r="AB37" s="249">
        <v>7946.2473624757631</v>
      </c>
      <c r="AC37" s="320"/>
      <c r="AD37" s="285"/>
      <c r="AE37" s="244"/>
      <c r="AF37" s="244"/>
      <c r="AG37" s="244"/>
      <c r="AH37" s="244"/>
      <c r="AI37" s="244"/>
      <c r="AJ37" s="244"/>
      <c r="AK37" s="244"/>
      <c r="AL37" s="244"/>
      <c r="AM37" s="244"/>
      <c r="AN37" s="244"/>
      <c r="AO37" s="244"/>
      <c r="AP37" s="244"/>
      <c r="AQ37" s="244"/>
      <c r="AR37" s="244"/>
      <c r="AS37" s="244"/>
      <c r="AT37" s="244"/>
      <c r="AU37" s="244"/>
      <c r="AV37" s="244"/>
      <c r="AW37" s="244"/>
      <c r="AX37" s="244"/>
      <c r="AY37" s="244"/>
      <c r="AZ37" s="244"/>
      <c r="BA37" s="244"/>
      <c r="BB37" s="244"/>
      <c r="BC37" s="244"/>
      <c r="BD37" s="244"/>
      <c r="BE37" s="244"/>
      <c r="BF37" s="244"/>
      <c r="BG37" s="244"/>
      <c r="BH37" s="244"/>
      <c r="BI37" s="244"/>
      <c r="BJ37" s="244"/>
      <c r="BK37" s="244"/>
      <c r="BL37" s="244"/>
      <c r="BM37" s="244"/>
      <c r="BN37" s="244"/>
      <c r="BO37" s="244"/>
      <c r="BP37" s="244"/>
      <c r="BQ37" s="244"/>
      <c r="BR37" s="244"/>
      <c r="BS37" s="244"/>
      <c r="BT37" s="244"/>
      <c r="BU37" s="244"/>
      <c r="BV37" s="244"/>
      <c r="BW37" s="244"/>
      <c r="BX37" s="244"/>
      <c r="BY37" s="244"/>
    </row>
    <row r="38" spans="1:77" s="290" customFormat="1">
      <c r="A38" s="288" t="s">
        <v>124</v>
      </c>
      <c r="B38" s="288" t="s">
        <v>125</v>
      </c>
      <c r="C38" s="319" t="s">
        <v>159</v>
      </c>
      <c r="D38" s="248" t="s">
        <v>21</v>
      </c>
      <c r="E38" s="60">
        <v>0</v>
      </c>
      <c r="F38" s="60">
        <v>0</v>
      </c>
      <c r="G38" s="60">
        <v>0</v>
      </c>
      <c r="H38" s="60">
        <v>0</v>
      </c>
      <c r="I38" s="249">
        <v>0</v>
      </c>
      <c r="J38" s="249">
        <v>0</v>
      </c>
      <c r="K38" s="249">
        <v>0</v>
      </c>
      <c r="L38" s="249">
        <v>0</v>
      </c>
      <c r="M38" s="249">
        <v>0</v>
      </c>
      <c r="N38" s="249">
        <v>0</v>
      </c>
      <c r="O38" s="249">
        <v>0</v>
      </c>
      <c r="P38" s="249">
        <v>0</v>
      </c>
      <c r="Q38" s="60">
        <v>0</v>
      </c>
      <c r="R38" s="60">
        <v>0</v>
      </c>
      <c r="S38" s="60">
        <v>0</v>
      </c>
      <c r="T38" s="60">
        <v>0</v>
      </c>
      <c r="U38" s="249">
        <v>0</v>
      </c>
      <c r="V38" s="249">
        <v>0</v>
      </c>
      <c r="W38" s="249">
        <v>0</v>
      </c>
      <c r="X38" s="249">
        <v>0</v>
      </c>
      <c r="Y38" s="249">
        <v>0</v>
      </c>
      <c r="Z38" s="249">
        <v>0</v>
      </c>
      <c r="AA38" s="249">
        <v>0</v>
      </c>
      <c r="AB38" s="249">
        <v>0</v>
      </c>
      <c r="AC38" s="244"/>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244"/>
      <c r="BB38" s="244"/>
      <c r="BC38" s="244"/>
      <c r="BD38" s="244"/>
      <c r="BE38" s="244"/>
      <c r="BF38" s="244"/>
      <c r="BG38" s="244"/>
      <c r="BH38" s="244"/>
      <c r="BI38" s="244"/>
      <c r="BJ38" s="244"/>
      <c r="BK38" s="244"/>
      <c r="BL38" s="244"/>
      <c r="BM38" s="244"/>
      <c r="BN38" s="244"/>
      <c r="BO38" s="244"/>
      <c r="BP38" s="244"/>
      <c r="BQ38" s="244"/>
      <c r="BR38" s="244"/>
      <c r="BS38" s="244"/>
      <c r="BT38" s="244"/>
      <c r="BU38" s="244"/>
      <c r="BV38" s="244"/>
      <c r="BW38" s="244"/>
      <c r="BX38" s="244"/>
      <c r="BY38" s="244"/>
    </row>
    <row r="39" spans="1:77" s="290" customFormat="1">
      <c r="A39" s="288">
        <v>7</v>
      </c>
      <c r="B39" s="288" t="s">
        <v>126</v>
      </c>
      <c r="C39" s="321" t="s">
        <v>160</v>
      </c>
      <c r="D39" s="248" t="s">
        <v>21</v>
      </c>
      <c r="E39" s="60">
        <v>0</v>
      </c>
      <c r="F39" s="60">
        <v>0</v>
      </c>
      <c r="G39" s="54">
        <v>0</v>
      </c>
      <c r="H39" s="54">
        <v>2637.7266990308526</v>
      </c>
      <c r="I39" s="250">
        <v>0</v>
      </c>
      <c r="J39" s="250">
        <v>0</v>
      </c>
      <c r="K39" s="54">
        <v>0</v>
      </c>
      <c r="L39" s="54">
        <v>1721.7676206574088</v>
      </c>
      <c r="M39" s="250">
        <v>0</v>
      </c>
      <c r="N39" s="250">
        <v>0</v>
      </c>
      <c r="O39" s="54">
        <v>0</v>
      </c>
      <c r="P39" s="54">
        <v>0</v>
      </c>
      <c r="Q39" s="251"/>
      <c r="R39" s="251"/>
      <c r="S39" s="60"/>
      <c r="T39" s="60"/>
      <c r="U39" s="250">
        <v>0</v>
      </c>
      <c r="V39" s="250">
        <v>0</v>
      </c>
      <c r="W39" s="54">
        <v>0</v>
      </c>
      <c r="X39" s="54">
        <v>722.14816709354693</v>
      </c>
      <c r="Y39" s="54">
        <v>0</v>
      </c>
      <c r="Z39" s="54">
        <v>0</v>
      </c>
      <c r="AA39" s="54">
        <v>0</v>
      </c>
      <c r="AB39" s="54">
        <v>193.81091127989666</v>
      </c>
      <c r="AC39" s="322"/>
      <c r="AD39" s="244"/>
      <c r="AE39" s="244"/>
      <c r="AF39" s="244"/>
      <c r="AG39" s="244"/>
      <c r="AH39" s="244"/>
      <c r="AI39" s="244"/>
      <c r="AJ39" s="244"/>
      <c r="AK39" s="244"/>
      <c r="AL39" s="244"/>
      <c r="AM39" s="244"/>
      <c r="AN39" s="244"/>
      <c r="AO39" s="244"/>
      <c r="AP39" s="244"/>
      <c r="AQ39" s="244"/>
      <c r="AR39" s="244"/>
      <c r="AS39" s="244"/>
      <c r="AT39" s="244"/>
      <c r="AU39" s="244"/>
      <c r="AV39" s="244"/>
      <c r="AW39" s="244"/>
      <c r="AX39" s="244"/>
      <c r="AY39" s="244"/>
      <c r="AZ39" s="244"/>
      <c r="BA39" s="244"/>
      <c r="BB39" s="244"/>
      <c r="BC39" s="244"/>
      <c r="BD39" s="244"/>
      <c r="BE39" s="244"/>
      <c r="BF39" s="244"/>
      <c r="BG39" s="244"/>
      <c r="BH39" s="244"/>
      <c r="BI39" s="244"/>
      <c r="BJ39" s="244"/>
      <c r="BK39" s="244"/>
      <c r="BL39" s="244"/>
      <c r="BM39" s="244"/>
      <c r="BN39" s="244"/>
      <c r="BO39" s="244"/>
      <c r="BP39" s="244"/>
      <c r="BQ39" s="244"/>
      <c r="BR39" s="244"/>
      <c r="BS39" s="244"/>
      <c r="BT39" s="244"/>
      <c r="BU39" s="244"/>
      <c r="BV39" s="244"/>
      <c r="BW39" s="244"/>
      <c r="BX39" s="244"/>
      <c r="BY39" s="244"/>
    </row>
    <row r="40" spans="1:77" s="316" customFormat="1">
      <c r="A40" s="314" t="s">
        <v>52</v>
      </c>
      <c r="B40" s="314" t="s">
        <v>107</v>
      </c>
      <c r="C40" s="286" t="s">
        <v>53</v>
      </c>
      <c r="D40" s="287" t="s">
        <v>21</v>
      </c>
      <c r="E40" s="254" t="s">
        <v>162</v>
      </c>
      <c r="F40" s="254" t="s">
        <v>162</v>
      </c>
      <c r="G40" s="60">
        <v>0</v>
      </c>
      <c r="H40" s="60">
        <v>474.79080582555332</v>
      </c>
      <c r="I40" s="254" t="s">
        <v>162</v>
      </c>
      <c r="J40" s="254" t="s">
        <v>162</v>
      </c>
      <c r="K40" s="252">
        <v>0</v>
      </c>
      <c r="L40" s="246">
        <v>309.9181717183335</v>
      </c>
      <c r="M40" s="254" t="s">
        <v>162</v>
      </c>
      <c r="N40" s="254" t="s">
        <v>162</v>
      </c>
      <c r="O40" s="252">
        <v>0</v>
      </c>
      <c r="P40" s="246">
        <v>0</v>
      </c>
      <c r="Q40" s="254" t="s">
        <v>162</v>
      </c>
      <c r="R40" s="254" t="s">
        <v>162</v>
      </c>
      <c r="S40" s="253"/>
      <c r="T40" s="246"/>
      <c r="U40" s="254" t="s">
        <v>162</v>
      </c>
      <c r="V40" s="254" t="s">
        <v>162</v>
      </c>
      <c r="W40" s="252">
        <v>0</v>
      </c>
      <c r="X40" s="246">
        <v>129.98667007683844</v>
      </c>
      <c r="Y40" s="254" t="s">
        <v>162</v>
      </c>
      <c r="Z40" s="254" t="s">
        <v>162</v>
      </c>
      <c r="AA40" s="55">
        <v>0</v>
      </c>
      <c r="AB40" s="60">
        <v>34.885964030381388</v>
      </c>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c r="BA40" s="244"/>
      <c r="BB40" s="244"/>
      <c r="BC40" s="244"/>
      <c r="BD40" s="244"/>
      <c r="BE40" s="244"/>
      <c r="BF40" s="244"/>
      <c r="BG40" s="244"/>
      <c r="BH40" s="244"/>
      <c r="BI40" s="244"/>
      <c r="BJ40" s="244"/>
      <c r="BK40" s="244"/>
      <c r="BL40" s="244"/>
      <c r="BM40" s="244"/>
      <c r="BN40" s="244"/>
      <c r="BO40" s="244"/>
      <c r="BP40" s="244"/>
      <c r="BQ40" s="244"/>
      <c r="BR40" s="244"/>
      <c r="BS40" s="244"/>
      <c r="BT40" s="244"/>
      <c r="BU40" s="244"/>
      <c r="BV40" s="244"/>
      <c r="BW40" s="244"/>
      <c r="BX40" s="244"/>
      <c r="BY40" s="244"/>
    </row>
    <row r="41" spans="1:77" s="316" customFormat="1">
      <c r="A41" s="314" t="s">
        <v>54</v>
      </c>
      <c r="B41" s="314" t="s">
        <v>109</v>
      </c>
      <c r="C41" s="286" t="s">
        <v>55</v>
      </c>
      <c r="D41" s="287" t="s">
        <v>21</v>
      </c>
      <c r="E41" s="254" t="s">
        <v>162</v>
      </c>
      <c r="F41" s="254" t="s">
        <v>162</v>
      </c>
      <c r="G41" s="60">
        <v>0</v>
      </c>
      <c r="H41" s="60">
        <v>0</v>
      </c>
      <c r="I41" s="254" t="s">
        <v>162</v>
      </c>
      <c r="J41" s="254" t="s">
        <v>162</v>
      </c>
      <c r="K41" s="252">
        <v>0</v>
      </c>
      <c r="L41" s="246"/>
      <c r="M41" s="254" t="s">
        <v>162</v>
      </c>
      <c r="N41" s="254" t="s">
        <v>162</v>
      </c>
      <c r="O41" s="252">
        <v>0</v>
      </c>
      <c r="P41" s="246"/>
      <c r="Q41" s="254" t="s">
        <v>162</v>
      </c>
      <c r="R41" s="254" t="s">
        <v>162</v>
      </c>
      <c r="S41" s="253"/>
      <c r="T41" s="246"/>
      <c r="U41" s="254" t="s">
        <v>162</v>
      </c>
      <c r="V41" s="254" t="s">
        <v>162</v>
      </c>
      <c r="W41" s="252"/>
      <c r="X41" s="246"/>
      <c r="Y41" s="254" t="s">
        <v>162</v>
      </c>
      <c r="Z41" s="254" t="s">
        <v>162</v>
      </c>
      <c r="AA41" s="55">
        <v>0</v>
      </c>
      <c r="AB41" s="60"/>
      <c r="AC41" s="244"/>
      <c r="AD41" s="244"/>
      <c r="AE41" s="244"/>
      <c r="AF41" s="244"/>
      <c r="AG41" s="244"/>
      <c r="AH41" s="244"/>
      <c r="AI41" s="244"/>
      <c r="AJ41" s="244"/>
      <c r="AK41" s="244"/>
      <c r="AL41" s="244"/>
      <c r="AM41" s="244"/>
      <c r="AN41" s="244"/>
      <c r="AO41" s="244"/>
      <c r="AP41" s="244"/>
      <c r="AQ41" s="244"/>
      <c r="AR41" s="244"/>
      <c r="AS41" s="244"/>
      <c r="AT41" s="244"/>
      <c r="AU41" s="244"/>
      <c r="AV41" s="244"/>
      <c r="AW41" s="244"/>
      <c r="AX41" s="244"/>
      <c r="AY41" s="244"/>
      <c r="AZ41" s="244"/>
      <c r="BA41" s="244"/>
      <c r="BB41" s="244"/>
      <c r="BC41" s="244"/>
      <c r="BD41" s="244"/>
      <c r="BE41" s="244"/>
      <c r="BF41" s="244"/>
      <c r="BG41" s="244"/>
      <c r="BH41" s="244"/>
      <c r="BI41" s="244"/>
      <c r="BJ41" s="244"/>
      <c r="BK41" s="244"/>
      <c r="BL41" s="244"/>
      <c r="BM41" s="244"/>
      <c r="BN41" s="244"/>
      <c r="BO41" s="244"/>
      <c r="BP41" s="244"/>
      <c r="BQ41" s="244"/>
      <c r="BR41" s="244"/>
      <c r="BS41" s="244"/>
      <c r="BT41" s="244"/>
      <c r="BU41" s="244"/>
      <c r="BV41" s="244"/>
      <c r="BW41" s="244"/>
      <c r="BX41" s="244"/>
      <c r="BY41" s="244"/>
    </row>
    <row r="42" spans="1:77" s="316" customFormat="1">
      <c r="A42" s="314" t="s">
        <v>56</v>
      </c>
      <c r="B42" s="314" t="s">
        <v>111</v>
      </c>
      <c r="C42" s="286" t="s">
        <v>57</v>
      </c>
      <c r="D42" s="287" t="s">
        <v>21</v>
      </c>
      <c r="E42" s="254" t="s">
        <v>162</v>
      </c>
      <c r="F42" s="254" t="s">
        <v>162</v>
      </c>
      <c r="G42" s="60">
        <v>0</v>
      </c>
      <c r="H42" s="60">
        <v>0</v>
      </c>
      <c r="I42" s="254" t="s">
        <v>162</v>
      </c>
      <c r="J42" s="254" t="s">
        <v>162</v>
      </c>
      <c r="K42" s="252">
        <v>0</v>
      </c>
      <c r="L42" s="246"/>
      <c r="M42" s="254" t="s">
        <v>162</v>
      </c>
      <c r="N42" s="254" t="s">
        <v>162</v>
      </c>
      <c r="O42" s="252">
        <v>0</v>
      </c>
      <c r="P42" s="246"/>
      <c r="Q42" s="254" t="s">
        <v>162</v>
      </c>
      <c r="R42" s="254" t="s">
        <v>162</v>
      </c>
      <c r="S42" s="253"/>
      <c r="T42" s="246"/>
      <c r="U42" s="254" t="s">
        <v>162</v>
      </c>
      <c r="V42" s="254" t="s">
        <v>162</v>
      </c>
      <c r="W42" s="252"/>
      <c r="X42" s="246"/>
      <c r="Y42" s="254" t="s">
        <v>162</v>
      </c>
      <c r="Z42" s="254" t="s">
        <v>162</v>
      </c>
      <c r="AA42" s="55">
        <v>0</v>
      </c>
      <c r="AB42" s="60"/>
      <c r="AC42" s="244"/>
      <c r="AD42" s="244"/>
      <c r="AE42" s="244"/>
      <c r="AF42" s="244"/>
      <c r="AG42" s="244"/>
      <c r="AH42" s="244"/>
      <c r="AI42" s="244"/>
      <c r="AJ42" s="244"/>
      <c r="AK42" s="244"/>
      <c r="AL42" s="244"/>
      <c r="AM42" s="244"/>
      <c r="AN42" s="244"/>
      <c r="AO42" s="244"/>
      <c r="AP42" s="244"/>
      <c r="AQ42" s="244"/>
      <c r="AR42" s="244"/>
      <c r="AS42" s="244"/>
      <c r="AT42" s="244"/>
      <c r="AU42" s="244"/>
      <c r="AV42" s="244"/>
      <c r="AW42" s="244"/>
      <c r="AX42" s="244"/>
      <c r="AY42" s="244"/>
      <c r="AZ42" s="244"/>
      <c r="BA42" s="244"/>
      <c r="BB42" s="244"/>
      <c r="BC42" s="244"/>
      <c r="BD42" s="244"/>
      <c r="BE42" s="244"/>
      <c r="BF42" s="244"/>
      <c r="BG42" s="244"/>
      <c r="BH42" s="244"/>
      <c r="BI42" s="244"/>
      <c r="BJ42" s="244"/>
      <c r="BK42" s="244"/>
      <c r="BL42" s="244"/>
      <c r="BM42" s="244"/>
      <c r="BN42" s="244"/>
      <c r="BO42" s="244"/>
      <c r="BP42" s="244"/>
      <c r="BQ42" s="244"/>
      <c r="BR42" s="244"/>
      <c r="BS42" s="244"/>
      <c r="BT42" s="244"/>
      <c r="BU42" s="244"/>
      <c r="BV42" s="244"/>
      <c r="BW42" s="244"/>
      <c r="BX42" s="244"/>
      <c r="BY42" s="244"/>
    </row>
    <row r="43" spans="1:77" s="316" customFormat="1">
      <c r="A43" s="314" t="s">
        <v>58</v>
      </c>
      <c r="B43" s="314" t="s">
        <v>113</v>
      </c>
      <c r="C43" s="286" t="s">
        <v>59</v>
      </c>
      <c r="D43" s="287" t="s">
        <v>21</v>
      </c>
      <c r="E43" s="254" t="s">
        <v>162</v>
      </c>
      <c r="F43" s="254" t="s">
        <v>162</v>
      </c>
      <c r="G43" s="60">
        <v>0</v>
      </c>
      <c r="H43" s="60">
        <v>0</v>
      </c>
      <c r="I43" s="254" t="s">
        <v>162</v>
      </c>
      <c r="J43" s="254" t="s">
        <v>162</v>
      </c>
      <c r="K43" s="252">
        <v>0</v>
      </c>
      <c r="L43" s="246"/>
      <c r="M43" s="254" t="s">
        <v>162</v>
      </c>
      <c r="N43" s="254" t="s">
        <v>162</v>
      </c>
      <c r="O43" s="252">
        <v>0</v>
      </c>
      <c r="P43" s="246"/>
      <c r="Q43" s="254" t="s">
        <v>162</v>
      </c>
      <c r="R43" s="254" t="s">
        <v>162</v>
      </c>
      <c r="S43" s="253"/>
      <c r="T43" s="246"/>
      <c r="U43" s="254" t="s">
        <v>162</v>
      </c>
      <c r="V43" s="254" t="s">
        <v>162</v>
      </c>
      <c r="W43" s="252"/>
      <c r="X43" s="246"/>
      <c r="Y43" s="254" t="s">
        <v>162</v>
      </c>
      <c r="Z43" s="254" t="s">
        <v>162</v>
      </c>
      <c r="AA43" s="55">
        <v>0</v>
      </c>
      <c r="AB43" s="60"/>
      <c r="AC43" s="244"/>
      <c r="AD43" s="244"/>
      <c r="AE43" s="244"/>
      <c r="AF43" s="244"/>
      <c r="AG43" s="244"/>
      <c r="AH43" s="244"/>
      <c r="AI43" s="244"/>
      <c r="AJ43" s="244"/>
      <c r="AK43" s="244"/>
      <c r="AL43" s="244"/>
      <c r="AM43" s="244"/>
      <c r="AN43" s="244"/>
      <c r="AO43" s="244"/>
      <c r="AP43" s="244"/>
      <c r="AQ43" s="244"/>
      <c r="AR43" s="244"/>
      <c r="AS43" s="244"/>
      <c r="AT43" s="244"/>
      <c r="AU43" s="244"/>
      <c r="AV43" s="244"/>
      <c r="AW43" s="244"/>
      <c r="AX43" s="244"/>
      <c r="AY43" s="244"/>
      <c r="AZ43" s="244"/>
      <c r="BA43" s="244"/>
      <c r="BB43" s="244"/>
      <c r="BC43" s="244"/>
      <c r="BD43" s="244"/>
      <c r="BE43" s="244"/>
      <c r="BF43" s="244"/>
      <c r="BG43" s="244"/>
      <c r="BH43" s="244"/>
      <c r="BI43" s="244"/>
      <c r="BJ43" s="244"/>
      <c r="BK43" s="244"/>
      <c r="BL43" s="244"/>
      <c r="BM43" s="244"/>
      <c r="BN43" s="244"/>
      <c r="BO43" s="244"/>
      <c r="BP43" s="244"/>
      <c r="BQ43" s="244"/>
      <c r="BR43" s="244"/>
      <c r="BS43" s="244"/>
      <c r="BT43" s="244"/>
      <c r="BU43" s="244"/>
      <c r="BV43" s="244"/>
      <c r="BW43" s="244"/>
      <c r="BX43" s="244"/>
      <c r="BY43" s="244"/>
    </row>
    <row r="44" spans="1:77" s="316" customFormat="1">
      <c r="A44" s="314" t="s">
        <v>60</v>
      </c>
      <c r="B44" s="314" t="s">
        <v>161</v>
      </c>
      <c r="C44" s="286" t="s">
        <v>61</v>
      </c>
      <c r="D44" s="287" t="s">
        <v>21</v>
      </c>
      <c r="E44" s="254" t="s">
        <v>162</v>
      </c>
      <c r="F44" s="254" t="s">
        <v>162</v>
      </c>
      <c r="G44" s="60">
        <v>0</v>
      </c>
      <c r="H44" s="60">
        <v>2162.9358932052992</v>
      </c>
      <c r="I44" s="254" t="s">
        <v>162</v>
      </c>
      <c r="J44" s="254" t="s">
        <v>162</v>
      </c>
      <c r="K44" s="252">
        <v>0</v>
      </c>
      <c r="L44" s="246">
        <v>1411.8494489390753</v>
      </c>
      <c r="M44" s="254" t="s">
        <v>162</v>
      </c>
      <c r="N44" s="254" t="s">
        <v>162</v>
      </c>
      <c r="O44" s="252">
        <v>0</v>
      </c>
      <c r="P44" s="246">
        <v>0</v>
      </c>
      <c r="Q44" s="254" t="s">
        <v>162</v>
      </c>
      <c r="R44" s="254" t="s">
        <v>162</v>
      </c>
      <c r="S44" s="253"/>
      <c r="T44" s="246"/>
      <c r="U44" s="254" t="s">
        <v>162</v>
      </c>
      <c r="V44" s="254" t="s">
        <v>162</v>
      </c>
      <c r="W44" s="252">
        <v>0</v>
      </c>
      <c r="X44" s="246">
        <v>592.16149701670849</v>
      </c>
      <c r="Y44" s="254" t="s">
        <v>162</v>
      </c>
      <c r="Z44" s="254" t="s">
        <v>162</v>
      </c>
      <c r="AA44" s="55">
        <v>0</v>
      </c>
      <c r="AB44" s="60">
        <v>158.92494724951527</v>
      </c>
      <c r="AC44" s="243"/>
      <c r="AD44" s="243"/>
      <c r="AE44" s="243"/>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c r="BD44" s="244"/>
      <c r="BE44" s="244"/>
      <c r="BF44" s="244"/>
      <c r="BG44" s="244"/>
      <c r="BH44" s="244"/>
      <c r="BI44" s="244"/>
      <c r="BJ44" s="244"/>
      <c r="BK44" s="244"/>
      <c r="BL44" s="244"/>
      <c r="BM44" s="244"/>
      <c r="BN44" s="244"/>
      <c r="BO44" s="244"/>
      <c r="BP44" s="244"/>
      <c r="BQ44" s="244"/>
      <c r="BR44" s="244"/>
      <c r="BS44" s="244"/>
      <c r="BT44" s="244"/>
      <c r="BU44" s="244"/>
      <c r="BV44" s="244"/>
      <c r="BW44" s="244"/>
      <c r="BX44" s="244"/>
      <c r="BY44" s="244"/>
    </row>
    <row r="45" spans="1:77" s="290" customFormat="1" ht="21">
      <c r="A45" s="288">
        <v>8</v>
      </c>
      <c r="B45" s="288" t="s">
        <v>133</v>
      </c>
      <c r="C45" s="319" t="s">
        <v>62</v>
      </c>
      <c r="D45" s="248" t="s">
        <v>21</v>
      </c>
      <c r="E45" s="255">
        <v>87820.599000000002</v>
      </c>
      <c r="F45" s="255">
        <v>70622.364000000016</v>
      </c>
      <c r="G45" s="255">
        <v>76902.373533231585</v>
      </c>
      <c r="H45" s="255">
        <v>111015.55607589582</v>
      </c>
      <c r="I45" s="255">
        <v>67830.32614906675</v>
      </c>
      <c r="J45" s="255">
        <v>52292.561631421217</v>
      </c>
      <c r="K45" s="255">
        <v>52768.225557863334</v>
      </c>
      <c r="L45" s="255">
        <v>72545.274784211171</v>
      </c>
      <c r="M45" s="255">
        <v>0</v>
      </c>
      <c r="N45" s="255">
        <v>0</v>
      </c>
      <c r="O45" s="255">
        <v>0</v>
      </c>
      <c r="P45" s="255">
        <v>0</v>
      </c>
      <c r="Q45" s="255">
        <v>0</v>
      </c>
      <c r="R45" s="255">
        <v>0</v>
      </c>
      <c r="S45" s="255">
        <v>0</v>
      </c>
      <c r="T45" s="255">
        <v>0</v>
      </c>
      <c r="U45" s="255">
        <v>16247.253874370819</v>
      </c>
      <c r="V45" s="255">
        <v>15069.475319076493</v>
      </c>
      <c r="W45" s="255">
        <v>21093.135916798699</v>
      </c>
      <c r="X45" s="255">
        <v>30330.223017928973</v>
      </c>
      <c r="Y45" s="249">
        <v>3743.0189765624368</v>
      </c>
      <c r="Z45" s="249">
        <v>3260.327049502293</v>
      </c>
      <c r="AA45" s="249">
        <v>3041.0070585695607</v>
      </c>
      <c r="AB45" s="249">
        <v>8140.0582737556597</v>
      </c>
      <c r="AC45" s="323"/>
      <c r="AD45" s="322"/>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c r="BD45" s="244"/>
      <c r="BE45" s="244"/>
      <c r="BF45" s="244"/>
      <c r="BG45" s="244"/>
      <c r="BH45" s="244"/>
      <c r="BI45" s="244"/>
      <c r="BJ45" s="244"/>
      <c r="BK45" s="244"/>
      <c r="BL45" s="244"/>
      <c r="BM45" s="244"/>
      <c r="BN45" s="244"/>
      <c r="BO45" s="244"/>
      <c r="BP45" s="244"/>
      <c r="BQ45" s="244"/>
      <c r="BR45" s="244"/>
      <c r="BS45" s="244"/>
      <c r="BT45" s="244"/>
      <c r="BU45" s="244"/>
      <c r="BV45" s="244"/>
      <c r="BW45" s="244"/>
      <c r="BX45" s="244"/>
      <c r="BY45" s="244"/>
    </row>
    <row r="46" spans="1:77" s="290" customFormat="1" ht="21">
      <c r="A46" s="288">
        <v>9</v>
      </c>
      <c r="B46" s="288" t="s">
        <v>134</v>
      </c>
      <c r="C46" s="324" t="s">
        <v>641</v>
      </c>
      <c r="D46" s="248" t="s">
        <v>63</v>
      </c>
      <c r="E46" s="249">
        <v>2438.5716820504072</v>
      </c>
      <c r="F46" s="249">
        <v>3217.1009934095378</v>
      </c>
      <c r="G46" s="249">
        <v>2308.1668928209697</v>
      </c>
      <c r="H46" s="249">
        <v>2529.4192571310873</v>
      </c>
      <c r="I46" s="249">
        <v>2352.5877004638123</v>
      </c>
      <c r="J46" s="249">
        <v>3000.6914984871446</v>
      </c>
      <c r="K46" s="249">
        <v>2030.8382813328371</v>
      </c>
      <c r="L46" s="249">
        <v>2237.5686746911038</v>
      </c>
      <c r="M46" s="249" t="s">
        <v>347</v>
      </c>
      <c r="N46" s="249" t="s">
        <v>347</v>
      </c>
      <c r="O46" s="249" t="s">
        <v>347</v>
      </c>
      <c r="P46" s="249" t="s">
        <v>347</v>
      </c>
      <c r="Q46" s="249" t="s">
        <v>347</v>
      </c>
      <c r="R46" s="249" t="s">
        <v>347</v>
      </c>
      <c r="S46" s="249" t="s">
        <v>347</v>
      </c>
      <c r="T46" s="249" t="s">
        <v>347</v>
      </c>
      <c r="U46" s="249">
        <v>2729.0164263109586</v>
      </c>
      <c r="V46" s="249">
        <v>3889.7460759372225</v>
      </c>
      <c r="W46" s="249">
        <v>3185.4235782344986</v>
      </c>
      <c r="X46" s="249">
        <v>3354.498247493595</v>
      </c>
      <c r="Y46" s="249">
        <v>3049.5759103157407</v>
      </c>
      <c r="Z46" s="249">
        <v>5006.767748443287</v>
      </c>
      <c r="AA46" s="249">
        <v>4269.4463050204986</v>
      </c>
      <c r="AB46" s="249">
        <v>3354.4982474935946</v>
      </c>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row>
    <row r="47" spans="1:77" s="290" customFormat="1">
      <c r="A47" s="288"/>
      <c r="B47" s="289" t="s">
        <v>78</v>
      </c>
      <c r="C47" s="315" t="s">
        <v>163</v>
      </c>
      <c r="D47" s="248" t="s">
        <v>63</v>
      </c>
      <c r="E47" s="249">
        <v>1500.5130351069179</v>
      </c>
      <c r="F47" s="249">
        <v>1571.5890111116555</v>
      </c>
      <c r="G47" s="249">
        <v>1475.91491681101</v>
      </c>
      <c r="H47" s="249">
        <v>1385.2724731275905</v>
      </c>
      <c r="I47" s="249">
        <v>1413.2498988978302</v>
      </c>
      <c r="J47" s="249">
        <v>1353.424892882168</v>
      </c>
      <c r="K47" s="249">
        <v>1197.3054407282784</v>
      </c>
      <c r="L47" s="60">
        <v>1098.5530491467762</v>
      </c>
      <c r="M47" s="249" t="s">
        <v>347</v>
      </c>
      <c r="N47" s="249" t="s">
        <v>347</v>
      </c>
      <c r="O47" s="249" t="s">
        <v>347</v>
      </c>
      <c r="P47" s="60" t="s">
        <v>347</v>
      </c>
      <c r="Q47" s="60" t="s">
        <v>347</v>
      </c>
      <c r="R47" s="60" t="s">
        <v>347</v>
      </c>
      <c r="S47" s="60" t="s">
        <v>347</v>
      </c>
      <c r="T47" s="60" t="s">
        <v>347</v>
      </c>
      <c r="U47" s="249">
        <v>1796.0937395020087</v>
      </c>
      <c r="V47" s="249">
        <v>2250.9910550793797</v>
      </c>
      <c r="W47" s="249">
        <v>2357.7102067000837</v>
      </c>
      <c r="X47" s="60">
        <v>2195.8453727176006</v>
      </c>
      <c r="Y47" s="249">
        <v>2116.6532235067903</v>
      </c>
      <c r="Z47" s="249">
        <v>3368.0127275854447</v>
      </c>
      <c r="AA47" s="249">
        <v>3441.7329334860842</v>
      </c>
      <c r="AB47" s="60">
        <v>2195.8453727176002</v>
      </c>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44"/>
      <c r="BD47" s="244"/>
      <c r="BE47" s="244"/>
      <c r="BF47" s="244"/>
      <c r="BG47" s="244"/>
      <c r="BH47" s="244"/>
      <c r="BI47" s="244"/>
      <c r="BJ47" s="244"/>
      <c r="BK47" s="244"/>
      <c r="BL47" s="244"/>
      <c r="BM47" s="244"/>
      <c r="BN47" s="244"/>
      <c r="BO47" s="244"/>
      <c r="BP47" s="244"/>
      <c r="BQ47" s="244"/>
      <c r="BR47" s="244"/>
      <c r="BS47" s="244"/>
      <c r="BT47" s="244"/>
      <c r="BU47" s="244"/>
      <c r="BV47" s="244"/>
      <c r="BW47" s="244"/>
      <c r="BX47" s="244"/>
      <c r="BY47" s="244"/>
    </row>
    <row r="48" spans="1:77" s="290" customFormat="1">
      <c r="A48" s="288"/>
      <c r="B48" s="289" t="s">
        <v>80</v>
      </c>
      <c r="C48" s="315" t="s">
        <v>164</v>
      </c>
      <c r="D48" s="248" t="s">
        <v>63</v>
      </c>
      <c r="E48" s="256">
        <v>938.05864694348963</v>
      </c>
      <c r="F48" s="256">
        <v>1645.511982297882</v>
      </c>
      <c r="G48" s="256">
        <v>832.25197600995944</v>
      </c>
      <c r="H48" s="256">
        <v>1084.0478488324995</v>
      </c>
      <c r="I48" s="256">
        <v>939.33780156598255</v>
      </c>
      <c r="J48" s="256">
        <v>1647.2666056049768</v>
      </c>
      <c r="K48" s="256">
        <v>833.5328406045586</v>
      </c>
      <c r="L48" s="256">
        <v>1085.9098470557897</v>
      </c>
      <c r="M48" s="256" t="s">
        <v>347</v>
      </c>
      <c r="N48" s="256" t="s">
        <v>347</v>
      </c>
      <c r="O48" s="256" t="s">
        <v>347</v>
      </c>
      <c r="P48" s="256" t="s">
        <v>347</v>
      </c>
      <c r="Q48" s="60" t="s">
        <v>347</v>
      </c>
      <c r="R48" s="60" t="s">
        <v>347</v>
      </c>
      <c r="S48" s="60" t="s">
        <v>347</v>
      </c>
      <c r="T48" s="60" t="s">
        <v>347</v>
      </c>
      <c r="U48" s="256">
        <v>932.92268680894972</v>
      </c>
      <c r="V48" s="256">
        <v>1638.7550208578423</v>
      </c>
      <c r="W48" s="256">
        <v>827.71337153441505</v>
      </c>
      <c r="X48" s="256">
        <v>1078.7838688832899</v>
      </c>
      <c r="Y48" s="256">
        <v>932.92268680894972</v>
      </c>
      <c r="Z48" s="256">
        <v>1638.7550208578423</v>
      </c>
      <c r="AA48" s="256">
        <v>827.71337153441516</v>
      </c>
      <c r="AB48" s="256">
        <v>1078.7838688832896</v>
      </c>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44"/>
      <c r="BD48" s="244"/>
      <c r="BE48" s="244"/>
      <c r="BF48" s="244"/>
      <c r="BG48" s="244"/>
      <c r="BH48" s="244"/>
      <c r="BI48" s="244"/>
      <c r="BJ48" s="244"/>
      <c r="BK48" s="244"/>
      <c r="BL48" s="244"/>
      <c r="BM48" s="244"/>
      <c r="BN48" s="244"/>
      <c r="BO48" s="244"/>
      <c r="BP48" s="244"/>
      <c r="BQ48" s="244"/>
      <c r="BR48" s="244"/>
      <c r="BS48" s="244"/>
      <c r="BT48" s="244"/>
      <c r="BU48" s="244"/>
      <c r="BV48" s="244"/>
      <c r="BW48" s="244"/>
      <c r="BX48" s="244"/>
      <c r="BY48" s="244"/>
    </row>
    <row r="49" spans="1:77" s="290" customFormat="1">
      <c r="A49" s="288"/>
      <c r="B49" s="289" t="s">
        <v>95</v>
      </c>
      <c r="C49" s="241" t="s">
        <v>618</v>
      </c>
      <c r="D49" s="248" t="s">
        <v>63</v>
      </c>
      <c r="E49" s="256"/>
      <c r="F49" s="256"/>
      <c r="G49" s="256"/>
      <c r="H49" s="257">
        <v>60.098935170997265</v>
      </c>
      <c r="I49" s="256"/>
      <c r="J49" s="256"/>
      <c r="K49" s="256"/>
      <c r="L49" s="257">
        <v>53.105778488537908</v>
      </c>
      <c r="M49" s="256"/>
      <c r="N49" s="256"/>
      <c r="O49" s="256"/>
      <c r="P49" s="257" t="s">
        <v>347</v>
      </c>
      <c r="Q49" s="60"/>
      <c r="R49" s="60"/>
      <c r="S49" s="60"/>
      <c r="T49" s="60"/>
      <c r="U49" s="256"/>
      <c r="V49" s="256"/>
      <c r="W49" s="256"/>
      <c r="X49" s="257">
        <v>79.869005892704536</v>
      </c>
      <c r="Y49" s="256"/>
      <c r="Z49" s="256"/>
      <c r="AA49" s="256"/>
      <c r="AB49" s="257">
        <v>79.869005892704763</v>
      </c>
      <c r="AC49" s="244"/>
      <c r="AD49" s="244"/>
      <c r="AE49" s="244"/>
      <c r="AF49" s="244"/>
      <c r="AG49" s="244"/>
      <c r="AH49" s="244"/>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V49" s="244"/>
      <c r="BW49" s="244"/>
      <c r="BX49" s="244"/>
      <c r="BY49" s="244"/>
    </row>
    <row r="50" spans="1:77" s="290" customFormat="1" ht="24.75" customHeight="1">
      <c r="A50" s="288">
        <v>10</v>
      </c>
      <c r="B50" s="288" t="s">
        <v>135</v>
      </c>
      <c r="C50" s="325" t="s">
        <v>64</v>
      </c>
      <c r="D50" s="248" t="s">
        <v>6</v>
      </c>
      <c r="E50" s="249">
        <v>36013.130000000005</v>
      </c>
      <c r="F50" s="249">
        <v>21952.174999999999</v>
      </c>
      <c r="G50" s="249">
        <v>33317.51</v>
      </c>
      <c r="H50" s="249">
        <v>39539.006000000001</v>
      </c>
      <c r="I50" s="249">
        <v>28832.22</v>
      </c>
      <c r="J50" s="249">
        <v>17426.837</v>
      </c>
      <c r="K50" s="249">
        <v>25983.47</v>
      </c>
      <c r="L50" s="249">
        <v>29207.574000000001</v>
      </c>
      <c r="M50" s="249">
        <v>0</v>
      </c>
      <c r="N50" s="249">
        <v>0</v>
      </c>
      <c r="O50" s="249">
        <v>0</v>
      </c>
      <c r="P50" s="249">
        <v>0</v>
      </c>
      <c r="Q50" s="249">
        <v>0</v>
      </c>
      <c r="R50" s="249">
        <v>0</v>
      </c>
      <c r="S50" s="249">
        <v>0</v>
      </c>
      <c r="T50" s="249">
        <v>0</v>
      </c>
      <c r="U50" s="249">
        <v>5953.52</v>
      </c>
      <c r="V50" s="249">
        <v>3874.154</v>
      </c>
      <c r="W50" s="249">
        <v>6621.768</v>
      </c>
      <c r="X50" s="249">
        <v>8145.3690000000006</v>
      </c>
      <c r="Y50" s="249">
        <v>1227.3900000000001</v>
      </c>
      <c r="Z50" s="249">
        <v>651.18399999999997</v>
      </c>
      <c r="AA50" s="249">
        <v>712.27199999999993</v>
      </c>
      <c r="AB50" s="249">
        <v>2186.0630000000001</v>
      </c>
      <c r="AC50" s="244"/>
      <c r="AD50" s="244"/>
      <c r="AE50" s="244"/>
      <c r="AF50" s="244"/>
      <c r="AG50" s="244"/>
      <c r="AH50" s="244"/>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V50" s="244"/>
      <c r="BW50" s="244"/>
      <c r="BX50" s="244"/>
      <c r="BY50" s="244"/>
    </row>
    <row r="51" spans="1:77" s="290" customFormat="1" ht="15" customHeight="1">
      <c r="A51" s="288">
        <v>11</v>
      </c>
      <c r="B51" s="288" t="s">
        <v>136</v>
      </c>
      <c r="C51" s="319" t="s">
        <v>65</v>
      </c>
      <c r="D51" s="248" t="s">
        <v>6</v>
      </c>
      <c r="E51" s="54" t="s">
        <v>347</v>
      </c>
      <c r="F51" s="54" t="s">
        <v>347</v>
      </c>
      <c r="G51" s="54" t="s">
        <v>347</v>
      </c>
      <c r="H51" s="54" t="s">
        <v>347</v>
      </c>
      <c r="I51" s="54" t="s">
        <v>347</v>
      </c>
      <c r="J51" s="54" t="s">
        <v>347</v>
      </c>
      <c r="K51" s="54" t="s">
        <v>347</v>
      </c>
      <c r="L51" s="54" t="s">
        <v>347</v>
      </c>
      <c r="M51" s="54" t="s">
        <v>347</v>
      </c>
      <c r="N51" s="54" t="s">
        <v>347</v>
      </c>
      <c r="O51" s="54" t="s">
        <v>347</v>
      </c>
      <c r="P51" s="54" t="s">
        <v>347</v>
      </c>
      <c r="Q51" s="54" t="s">
        <v>347</v>
      </c>
      <c r="R51" s="54" t="s">
        <v>347</v>
      </c>
      <c r="S51" s="54" t="s">
        <v>347</v>
      </c>
      <c r="T51" s="54" t="s">
        <v>347</v>
      </c>
      <c r="U51" s="54" t="s">
        <v>347</v>
      </c>
      <c r="V51" s="54" t="s">
        <v>347</v>
      </c>
      <c r="W51" s="54" t="s">
        <v>347</v>
      </c>
      <c r="X51" s="54" t="s">
        <v>347</v>
      </c>
      <c r="Y51" s="54" t="s">
        <v>347</v>
      </c>
      <c r="Z51" s="54" t="s">
        <v>347</v>
      </c>
      <c r="AA51" s="54" t="s">
        <v>347</v>
      </c>
      <c r="AB51" s="54" t="s">
        <v>347</v>
      </c>
      <c r="AC51" s="244"/>
      <c r="AD51" s="244"/>
      <c r="AE51" s="244"/>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V51" s="244"/>
      <c r="BW51" s="244"/>
      <c r="BX51" s="244"/>
      <c r="BY51" s="244"/>
    </row>
    <row r="52" spans="1:77" s="290" customFormat="1" ht="14.45" customHeight="1">
      <c r="A52" s="288">
        <v>12</v>
      </c>
      <c r="B52" s="288" t="s">
        <v>137</v>
      </c>
      <c r="C52" s="324" t="s">
        <v>66</v>
      </c>
      <c r="D52" s="248" t="s">
        <v>63</v>
      </c>
      <c r="E52" s="54" t="s">
        <v>347</v>
      </c>
      <c r="F52" s="54" t="s">
        <v>347</v>
      </c>
      <c r="G52" s="54" t="s">
        <v>347</v>
      </c>
      <c r="H52" s="54" t="s">
        <v>347</v>
      </c>
      <c r="I52" s="54" t="s">
        <v>347</v>
      </c>
      <c r="J52" s="54" t="s">
        <v>347</v>
      </c>
      <c r="K52" s="54" t="s">
        <v>347</v>
      </c>
      <c r="L52" s="54" t="s">
        <v>347</v>
      </c>
      <c r="M52" s="54" t="s">
        <v>347</v>
      </c>
      <c r="N52" s="54" t="s">
        <v>347</v>
      </c>
      <c r="O52" s="54" t="s">
        <v>347</v>
      </c>
      <c r="P52" s="54" t="s">
        <v>347</v>
      </c>
      <c r="Q52" s="54" t="s">
        <v>347</v>
      </c>
      <c r="R52" s="54" t="s">
        <v>347</v>
      </c>
      <c r="S52" s="54" t="s">
        <v>347</v>
      </c>
      <c r="T52" s="54" t="s">
        <v>347</v>
      </c>
      <c r="U52" s="54" t="s">
        <v>347</v>
      </c>
      <c r="V52" s="54" t="s">
        <v>347</v>
      </c>
      <c r="W52" s="54" t="s">
        <v>347</v>
      </c>
      <c r="X52" s="54" t="s">
        <v>347</v>
      </c>
      <c r="Y52" s="54" t="s">
        <v>347</v>
      </c>
      <c r="Z52" s="54" t="s">
        <v>347</v>
      </c>
      <c r="AA52" s="54" t="s">
        <v>347</v>
      </c>
      <c r="AB52" s="54" t="s">
        <v>347</v>
      </c>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c r="BY52" s="244"/>
    </row>
    <row r="53" spans="1:77" s="290" customFormat="1" ht="44.25" customHeight="1">
      <c r="A53" s="288">
        <v>13</v>
      </c>
      <c r="B53" s="326" t="s">
        <v>138</v>
      </c>
      <c r="C53" s="245" t="s">
        <v>394</v>
      </c>
      <c r="D53" s="327" t="s">
        <v>6</v>
      </c>
      <c r="E53" s="54">
        <v>38489.636999999995</v>
      </c>
      <c r="F53" s="54">
        <v>23197.888000000003</v>
      </c>
      <c r="G53" s="54">
        <v>36924.084804679667</v>
      </c>
      <c r="H53" s="54">
        <v>43889.740999999995</v>
      </c>
      <c r="I53" s="54">
        <v>30806.435000000001</v>
      </c>
      <c r="J53" s="54">
        <v>18298.512000000002</v>
      </c>
      <c r="K53" s="54">
        <v>28796.145024038407</v>
      </c>
      <c r="L53" s="54">
        <v>32421.474077986026</v>
      </c>
      <c r="M53" s="54">
        <v>0</v>
      </c>
      <c r="N53" s="54">
        <v>0</v>
      </c>
      <c r="O53" s="54">
        <v>0</v>
      </c>
      <c r="P53" s="54">
        <v>0</v>
      </c>
      <c r="Q53" s="54">
        <v>0</v>
      </c>
      <c r="R53" s="54">
        <v>0</v>
      </c>
      <c r="S53" s="54">
        <v>0</v>
      </c>
      <c r="T53" s="54">
        <v>0</v>
      </c>
      <c r="U53" s="54">
        <v>6371.826</v>
      </c>
      <c r="V53" s="54">
        <v>4199.68</v>
      </c>
      <c r="W53" s="54">
        <v>7338.5653126213228</v>
      </c>
      <c r="X53" s="54">
        <v>9041.6571362322302</v>
      </c>
      <c r="Y53" s="54">
        <v>1311.376</v>
      </c>
      <c r="Z53" s="54">
        <v>699.69600000000003</v>
      </c>
      <c r="AA53" s="54">
        <v>789.37446801993281</v>
      </c>
      <c r="AB53" s="54">
        <v>2426.6097857817417</v>
      </c>
      <c r="AC53" s="320"/>
      <c r="AD53" s="244"/>
      <c r="AE53" s="244"/>
      <c r="AF53" s="244"/>
      <c r="AG53" s="244"/>
      <c r="AH53" s="244"/>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V53" s="244"/>
      <c r="BW53" s="244"/>
      <c r="BX53" s="244"/>
      <c r="BY53" s="244"/>
    </row>
    <row r="54" spans="1:77" s="290" customFormat="1" ht="21">
      <c r="A54" s="288">
        <v>14</v>
      </c>
      <c r="B54" s="326" t="s">
        <v>139</v>
      </c>
      <c r="C54" s="245" t="s">
        <v>165</v>
      </c>
      <c r="D54" s="327" t="s">
        <v>63</v>
      </c>
      <c r="E54" s="54">
        <v>2281.6686735704993</v>
      </c>
      <c r="F54" s="54">
        <v>3044.3445541249275</v>
      </c>
      <c r="G54" s="54">
        <v>2308.1668928209697</v>
      </c>
      <c r="H54" s="54">
        <v>2469.32032196009</v>
      </c>
      <c r="I54" s="54">
        <v>2201.8232927330523</v>
      </c>
      <c r="J54" s="54">
        <v>2857.7493968592207</v>
      </c>
      <c r="K54" s="54">
        <v>1832.4753370221447</v>
      </c>
      <c r="L54" s="54">
        <v>2184.4628962025654</v>
      </c>
      <c r="M54" s="54" t="s">
        <v>347</v>
      </c>
      <c r="N54" s="54" t="s">
        <v>347</v>
      </c>
      <c r="O54" s="54" t="s">
        <v>347</v>
      </c>
      <c r="P54" s="54" t="s">
        <v>347</v>
      </c>
      <c r="Q54" s="54" t="s">
        <v>347</v>
      </c>
      <c r="R54" s="54" t="s">
        <v>347</v>
      </c>
      <c r="S54" s="54" t="s">
        <v>347</v>
      </c>
      <c r="T54" s="54" t="s">
        <v>347</v>
      </c>
      <c r="U54" s="54">
        <v>2549.858372524739</v>
      </c>
      <c r="V54" s="54">
        <v>3588.2437040623313</v>
      </c>
      <c r="W54" s="54">
        <v>2874.2860515966804</v>
      </c>
      <c r="X54" s="54">
        <v>3274.6292416008905</v>
      </c>
      <c r="Y54" s="54">
        <v>2854.2683231677543</v>
      </c>
      <c r="Z54" s="54">
        <v>4659.6336830599184</v>
      </c>
      <c r="AA54" s="54">
        <v>3852.426423415523</v>
      </c>
      <c r="AB54" s="54">
        <v>3274.6292416008901</v>
      </c>
      <c r="AC54" s="320"/>
      <c r="AD54" s="291"/>
      <c r="AE54" s="244"/>
      <c r="AF54" s="244"/>
      <c r="AG54" s="244"/>
      <c r="AH54" s="244"/>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V54" s="244"/>
      <c r="BW54" s="244"/>
      <c r="BX54" s="244"/>
      <c r="BY54" s="244"/>
    </row>
    <row r="55" spans="1:77" s="331" customFormat="1">
      <c r="A55" s="328"/>
      <c r="B55" s="328"/>
      <c r="C55" s="329"/>
      <c r="D55" s="330"/>
      <c r="E55" s="292"/>
      <c r="F55" s="292"/>
      <c r="G55" s="292"/>
      <c r="H55" s="293"/>
      <c r="I55" s="292"/>
      <c r="J55" s="292"/>
      <c r="K55" s="292"/>
      <c r="L55" s="294">
        <v>0.73870278883591567</v>
      </c>
      <c r="M55" s="294">
        <v>0</v>
      </c>
      <c r="N55" s="294">
        <v>0</v>
      </c>
      <c r="O55" s="294">
        <v>0</v>
      </c>
      <c r="P55" s="294">
        <v>0</v>
      </c>
      <c r="Q55" s="294">
        <v>0</v>
      </c>
      <c r="R55" s="294">
        <v>0</v>
      </c>
      <c r="S55" s="294">
        <v>0</v>
      </c>
      <c r="T55" s="294">
        <v>0</v>
      </c>
      <c r="U55" s="294">
        <v>0.14517802691066237</v>
      </c>
      <c r="V55" s="294">
        <v>9.5687053610090819E-2</v>
      </c>
      <c r="W55" s="294">
        <v>0.16720457094110724</v>
      </c>
      <c r="X55" s="294">
        <v>0.20600844138570404</v>
      </c>
      <c r="Y55" s="294">
        <v>2.9878873060563291E-2</v>
      </c>
      <c r="Z55" s="294">
        <v>1.594213098682902E-2</v>
      </c>
      <c r="AA55" s="294">
        <v>1.7985398182685401E-2</v>
      </c>
      <c r="AB55" s="294">
        <v>5.5288769778380376E-2</v>
      </c>
      <c r="AC55" s="320"/>
      <c r="AD55" s="322"/>
      <c r="AE55" s="244"/>
      <c r="AF55" s="244"/>
      <c r="AG55" s="244"/>
      <c r="AH55" s="244"/>
      <c r="AI55" s="244"/>
      <c r="AJ55" s="244"/>
      <c r="AK55" s="244"/>
      <c r="AL55" s="244"/>
      <c r="AM55" s="244"/>
      <c r="AN55" s="244"/>
      <c r="AO55" s="244"/>
      <c r="AP55" s="244"/>
      <c r="AQ55" s="244"/>
      <c r="AR55" s="244"/>
      <c r="AS55" s="244"/>
      <c r="AT55" s="244"/>
      <c r="AU55" s="244"/>
      <c r="AV55" s="244"/>
      <c r="AW55" s="244"/>
      <c r="AX55" s="244"/>
      <c r="AY55" s="244"/>
      <c r="AZ55" s="244"/>
      <c r="BA55" s="244"/>
      <c r="BB55" s="244"/>
      <c r="BC55" s="244"/>
      <c r="BD55" s="244"/>
      <c r="BE55" s="244"/>
      <c r="BF55" s="244"/>
      <c r="BG55" s="244"/>
      <c r="BH55" s="244"/>
      <c r="BI55" s="244"/>
      <c r="BJ55" s="244"/>
      <c r="BK55" s="244"/>
      <c r="BL55" s="244"/>
      <c r="BM55" s="244"/>
      <c r="BN55" s="244"/>
      <c r="BO55" s="244"/>
      <c r="BP55" s="244"/>
      <c r="BQ55" s="244"/>
      <c r="BR55" s="244"/>
      <c r="BS55" s="244"/>
      <c r="BT55" s="244"/>
      <c r="BU55" s="244"/>
      <c r="BV55" s="244"/>
      <c r="BW55" s="244"/>
      <c r="BX55" s="244"/>
      <c r="BY55" s="244"/>
    </row>
    <row r="56" spans="1:77" ht="19.5" customHeight="1">
      <c r="A56" s="332"/>
      <c r="B56" s="332"/>
      <c r="C56" s="419" t="s">
        <v>166</v>
      </c>
      <c r="D56" s="419"/>
      <c r="E56" s="419"/>
      <c r="F56" s="419"/>
      <c r="G56" s="419"/>
      <c r="H56" s="419"/>
      <c r="I56" s="419"/>
      <c r="J56" s="419"/>
      <c r="K56" s="419"/>
      <c r="L56" s="419"/>
      <c r="M56" s="419"/>
      <c r="N56" s="419"/>
      <c r="O56" s="419"/>
      <c r="P56" s="419"/>
      <c r="Q56" s="419"/>
      <c r="R56" s="419"/>
      <c r="S56" s="419"/>
      <c r="T56" s="419"/>
      <c r="U56" s="419"/>
      <c r="V56" s="419"/>
      <c r="W56" s="419"/>
      <c r="X56" s="419"/>
      <c r="Y56" s="419"/>
      <c r="Z56" s="419"/>
      <c r="AA56" s="419"/>
      <c r="AB56" s="419"/>
      <c r="AC56" s="320"/>
    </row>
    <row r="57" spans="1:77">
      <c r="A57" s="333"/>
      <c r="B57" s="333"/>
      <c r="C57" s="419" t="s">
        <v>131</v>
      </c>
      <c r="D57" s="419"/>
      <c r="E57" s="419"/>
      <c r="F57" s="419"/>
      <c r="G57" s="419"/>
      <c r="H57" s="419"/>
      <c r="I57" s="419"/>
      <c r="J57" s="419"/>
      <c r="K57" s="419"/>
      <c r="L57" s="419"/>
      <c r="M57" s="419"/>
      <c r="N57" s="419"/>
      <c r="O57" s="419"/>
      <c r="P57" s="419"/>
      <c r="Q57" s="419"/>
      <c r="R57" s="419"/>
      <c r="S57" s="419"/>
      <c r="T57" s="419"/>
      <c r="U57" s="419"/>
      <c r="V57" s="419"/>
      <c r="W57" s="419"/>
      <c r="X57" s="419"/>
      <c r="Y57" s="419"/>
      <c r="Z57" s="419"/>
      <c r="AA57" s="419"/>
      <c r="AB57" s="419"/>
      <c r="AC57" s="320"/>
      <c r="AD57" s="320"/>
    </row>
    <row r="58" spans="1:77" ht="15" customHeight="1">
      <c r="A58" s="333"/>
      <c r="B58" s="333"/>
      <c r="C58" s="334" t="s">
        <v>346</v>
      </c>
      <c r="D58" s="295"/>
      <c r="E58" s="295"/>
      <c r="F58" s="295"/>
      <c r="G58" s="295"/>
      <c r="H58" s="295"/>
      <c r="I58" s="295"/>
      <c r="J58" s="408" t="s">
        <v>168</v>
      </c>
      <c r="K58" s="409"/>
      <c r="L58" s="409"/>
      <c r="M58" s="409"/>
      <c r="N58" s="295"/>
      <c r="O58" s="295"/>
      <c r="P58" s="295"/>
      <c r="Q58" s="295"/>
      <c r="R58" s="295"/>
      <c r="S58" s="295"/>
      <c r="T58" s="295"/>
      <c r="V58" s="334" t="s">
        <v>637</v>
      </c>
      <c r="X58" s="335"/>
      <c r="Y58" s="298"/>
      <c r="Z58" s="298"/>
      <c r="AA58" s="298"/>
      <c r="AB58" s="298"/>
    </row>
    <row r="59" spans="1:77" ht="14.45" customHeight="1">
      <c r="A59" s="333"/>
      <c r="B59" s="333"/>
      <c r="C59" s="336" t="s">
        <v>169</v>
      </c>
      <c r="D59" s="298"/>
      <c r="E59" s="298"/>
      <c r="F59" s="298"/>
      <c r="G59" s="298"/>
      <c r="H59" s="298"/>
      <c r="I59" s="298"/>
      <c r="J59" s="407" t="s">
        <v>147</v>
      </c>
      <c r="K59" s="407"/>
      <c r="L59" s="407"/>
      <c r="M59" s="407"/>
      <c r="N59" s="298"/>
      <c r="O59" s="298"/>
      <c r="P59" s="298"/>
      <c r="Q59" s="298"/>
      <c r="R59" s="298"/>
      <c r="S59" s="298"/>
      <c r="T59" s="298"/>
      <c r="V59" s="299" t="s">
        <v>167</v>
      </c>
      <c r="W59" s="299"/>
      <c r="X59" s="299"/>
      <c r="Y59" s="298"/>
      <c r="Z59" s="298"/>
      <c r="AA59" s="298"/>
      <c r="AB59" s="298"/>
    </row>
    <row r="60" spans="1:77">
      <c r="A60" s="333"/>
      <c r="B60" s="333"/>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row>
    <row r="61" spans="1:77">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4"/>
      <c r="AB61" s="244"/>
    </row>
    <row r="62" spans="1:77">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c r="AA62" s="244"/>
      <c r="AB62" s="244"/>
    </row>
    <row r="63" spans="1:77">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row>
  </sheetData>
  <mergeCells count="14">
    <mergeCell ref="J59:M59"/>
    <mergeCell ref="J58:M58"/>
    <mergeCell ref="A7:A9"/>
    <mergeCell ref="B7:B9"/>
    <mergeCell ref="C7:C9"/>
    <mergeCell ref="D7:D9"/>
    <mergeCell ref="E7:H8"/>
    <mergeCell ref="C56:AB56"/>
    <mergeCell ref="C57:AB57"/>
    <mergeCell ref="U7:X8"/>
    <mergeCell ref="Y7:AB8"/>
    <mergeCell ref="I7:L8"/>
    <mergeCell ref="M7:P8"/>
    <mergeCell ref="Q7:T8"/>
  </mergeCells>
  <conditionalFormatting sqref="C1">
    <cfRule type="containsText" dxfId="4" priority="2" operator="containsText" text="Для корек">
      <formula>NOT(ISERROR(SEARCH("Для корек",C1)))</formula>
    </cfRule>
  </conditionalFormatting>
  <pageMargins left="0.23622047244094491" right="0.27559055118110237" top="0.23622047244094491" bottom="0.23622047244094491"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sheetPr>
    <tabColor rgb="FF00B050"/>
    <pageSetUpPr fitToPage="1"/>
  </sheetPr>
  <dimension ref="A1:S89"/>
  <sheetViews>
    <sheetView topLeftCell="A7" zoomScale="55" zoomScaleNormal="55" zoomScaleSheetLayoutView="75" workbookViewId="0">
      <selection activeCell="T57" sqref="T57"/>
    </sheetView>
  </sheetViews>
  <sheetFormatPr defaultColWidth="9.140625" defaultRowHeight="15.75"/>
  <cols>
    <col min="1" max="1" width="5.42578125" style="132" customWidth="1"/>
    <col min="2" max="2" width="38" style="64" customWidth="1"/>
    <col min="3" max="3" width="12.42578125" style="64" customWidth="1"/>
    <col min="4" max="4" width="13.85546875" style="64" customWidth="1"/>
    <col min="5" max="5" width="15" style="101" customWidth="1"/>
    <col min="6" max="6" width="13.140625" style="64" customWidth="1"/>
    <col min="7" max="7" width="14.5703125" style="64" customWidth="1"/>
    <col min="8" max="9" width="12.28515625" style="64" customWidth="1"/>
    <col min="10" max="10" width="20.85546875" style="64" customWidth="1"/>
    <col min="11" max="11" width="10.42578125" style="64" bestFit="1" customWidth="1"/>
    <col min="12" max="14" width="9.140625" style="64" customWidth="1"/>
    <col min="15" max="16384" width="9.140625" style="64"/>
  </cols>
  <sheetData>
    <row r="1" spans="1:18" ht="53.45" customHeight="1">
      <c r="A1" s="61"/>
      <c r="B1" s="62"/>
      <c r="C1" s="62"/>
      <c r="D1" s="62"/>
      <c r="E1" s="62"/>
      <c r="F1" s="510" t="s">
        <v>544</v>
      </c>
      <c r="G1" s="510"/>
      <c r="H1" s="510"/>
      <c r="I1" s="510"/>
      <c r="J1" s="63"/>
    </row>
    <row r="2" spans="1:18">
      <c r="A2" s="61"/>
      <c r="B2" s="62"/>
      <c r="C2" s="62"/>
      <c r="D2" s="62"/>
      <c r="E2" s="62"/>
      <c r="F2" s="62"/>
      <c r="G2" s="62"/>
      <c r="H2" s="511"/>
      <c r="I2" s="511"/>
      <c r="J2" s="65"/>
    </row>
    <row r="3" spans="1:18" ht="15.6" customHeight="1">
      <c r="A3" s="61"/>
      <c r="B3" s="62"/>
      <c r="C3" s="62"/>
      <c r="D3" s="62"/>
      <c r="E3" s="62"/>
      <c r="F3" s="62"/>
      <c r="G3" s="62"/>
      <c r="H3" s="512"/>
      <c r="I3" s="512"/>
      <c r="J3" s="65"/>
    </row>
    <row r="4" spans="1:18" ht="17.25">
      <c r="A4" s="61"/>
      <c r="B4" s="513" t="s">
        <v>396</v>
      </c>
      <c r="C4" s="513"/>
      <c r="D4" s="513"/>
      <c r="E4" s="513"/>
      <c r="F4" s="513"/>
      <c r="G4" s="513"/>
      <c r="H4" s="513"/>
      <c r="I4" s="513"/>
      <c r="J4" s="133" t="s">
        <v>397</v>
      </c>
    </row>
    <row r="5" spans="1:18" ht="17.25">
      <c r="A5" s="61"/>
      <c r="B5" s="514" t="s">
        <v>398</v>
      </c>
      <c r="C5" s="514"/>
      <c r="D5" s="514"/>
      <c r="E5" s="514"/>
      <c r="F5" s="514"/>
      <c r="G5" s="514"/>
      <c r="H5" s="514"/>
      <c r="I5" s="514"/>
      <c r="J5" s="133" t="s">
        <v>397</v>
      </c>
    </row>
    <row r="6" spans="1:18" s="65" customFormat="1" ht="17.25">
      <c r="A6" s="141" t="e">
        <f>#REF!</f>
        <v>#REF!</v>
      </c>
      <c r="B6" s="144"/>
      <c r="C6" s="144"/>
      <c r="D6" s="144"/>
      <c r="E6" s="144"/>
      <c r="F6" s="144"/>
      <c r="G6" s="144"/>
      <c r="H6" s="144"/>
      <c r="I6" s="144"/>
      <c r="J6" s="133"/>
    </row>
    <row r="7" spans="1:18" ht="18">
      <c r="A7" s="141" t="e">
        <f>#REF!</f>
        <v>#REF!</v>
      </c>
      <c r="B7" s="142"/>
      <c r="C7" s="142"/>
      <c r="D7" s="142"/>
      <c r="E7" s="143"/>
      <c r="F7" s="142"/>
      <c r="G7" s="142"/>
      <c r="H7" s="142"/>
      <c r="I7" s="142"/>
      <c r="J7" s="65"/>
    </row>
    <row r="8" spans="1:18" thickBot="1">
      <c r="A8" s="46"/>
      <c r="B8" s="62"/>
      <c r="C8" s="62"/>
      <c r="D8" s="62"/>
      <c r="E8" s="66"/>
      <c r="F8" s="62"/>
      <c r="G8" s="62"/>
      <c r="H8" s="62"/>
      <c r="I8" s="62"/>
      <c r="J8" s="65"/>
    </row>
    <row r="9" spans="1:18" ht="53.45" customHeight="1">
      <c r="A9" s="504" t="s">
        <v>4</v>
      </c>
      <c r="B9" s="506" t="s">
        <v>399</v>
      </c>
      <c r="C9" s="508" t="s">
        <v>17</v>
      </c>
      <c r="D9" s="145" t="s">
        <v>546</v>
      </c>
      <c r="E9" s="145" t="s">
        <v>547</v>
      </c>
      <c r="F9" s="508" t="s">
        <v>521</v>
      </c>
      <c r="G9" s="508"/>
      <c r="H9" s="508"/>
      <c r="I9" s="515"/>
      <c r="J9" s="65"/>
    </row>
    <row r="10" spans="1:18" ht="31.5">
      <c r="A10" s="505"/>
      <c r="B10" s="507"/>
      <c r="C10" s="509"/>
      <c r="D10" s="135" t="e">
        <f>#REF!</f>
        <v>#REF!</v>
      </c>
      <c r="E10" s="135" t="e">
        <f>#REF!</f>
        <v>#REF!</v>
      </c>
      <c r="F10" s="67" t="s">
        <v>400</v>
      </c>
      <c r="G10" s="68" t="s">
        <v>401</v>
      </c>
      <c r="H10" s="68" t="s">
        <v>383</v>
      </c>
      <c r="I10" s="69" t="s">
        <v>119</v>
      </c>
      <c r="J10" s="140" t="s">
        <v>545</v>
      </c>
    </row>
    <row r="11" spans="1:18">
      <c r="A11" s="70" t="s">
        <v>402</v>
      </c>
      <c r="B11" s="71">
        <v>2</v>
      </c>
      <c r="C11" s="71">
        <v>3</v>
      </c>
      <c r="D11" s="71">
        <v>4</v>
      </c>
      <c r="E11" s="72">
        <v>5</v>
      </c>
      <c r="F11" s="71">
        <v>6</v>
      </c>
      <c r="G11" s="71">
        <v>7</v>
      </c>
      <c r="H11" s="71">
        <v>8</v>
      </c>
      <c r="I11" s="73">
        <v>9</v>
      </c>
      <c r="K11"/>
      <c r="L11"/>
      <c r="M11"/>
      <c r="N11"/>
      <c r="O11"/>
      <c r="P11"/>
      <c r="Q11"/>
      <c r="R11"/>
    </row>
    <row r="12" spans="1:18">
      <c r="A12" s="74" t="s">
        <v>403</v>
      </c>
      <c r="B12" s="75" t="s">
        <v>404</v>
      </c>
      <c r="C12" s="76" t="s">
        <v>405</v>
      </c>
      <c r="D12" s="134" t="e">
        <f t="shared" ref="D12:I12" si="0">D13+D14+D15+D16</f>
        <v>#REF!</v>
      </c>
      <c r="E12" s="137" t="e">
        <f t="shared" si="0"/>
        <v>#REF!</v>
      </c>
      <c r="F12" s="137" t="e">
        <f t="shared" si="0"/>
        <v>#REF!</v>
      </c>
      <c r="G12" s="137" t="e">
        <f t="shared" si="0"/>
        <v>#REF!</v>
      </c>
      <c r="H12" s="137" t="e">
        <f t="shared" si="0"/>
        <v>#REF!</v>
      </c>
      <c r="I12" s="138" t="e">
        <f t="shared" si="0"/>
        <v>#REF!</v>
      </c>
      <c r="K12"/>
      <c r="L12"/>
      <c r="M12"/>
      <c r="N12"/>
      <c r="O12"/>
      <c r="P12"/>
      <c r="Q12"/>
      <c r="R12"/>
    </row>
    <row r="13" spans="1:18">
      <c r="A13" s="79" t="s">
        <v>7</v>
      </c>
      <c r="B13" s="80" t="s">
        <v>406</v>
      </c>
      <c r="C13" s="76" t="s">
        <v>407</v>
      </c>
      <c r="D13" s="77" t="e">
        <f>#REF!</f>
        <v>#REF!</v>
      </c>
      <c r="E13" s="136" t="e">
        <f>F13+G13+H13+I13</f>
        <v>#REF!</v>
      </c>
      <c r="F13" s="134" t="e">
        <f>#REF!</f>
        <v>#REF!</v>
      </c>
      <c r="G13" s="134" t="e">
        <f>#REF!</f>
        <v>#REF!</v>
      </c>
      <c r="H13" s="134" t="e">
        <f>#REF!</f>
        <v>#REF!</v>
      </c>
      <c r="I13" s="139" t="e">
        <f>#REF!</f>
        <v>#REF!</v>
      </c>
      <c r="J13" s="81" t="s">
        <v>408</v>
      </c>
      <c r="K13"/>
      <c r="L13"/>
      <c r="M13"/>
      <c r="N13"/>
      <c r="O13"/>
      <c r="P13"/>
      <c r="Q13"/>
      <c r="R13"/>
    </row>
    <row r="14" spans="1:18">
      <c r="A14" s="79" t="s">
        <v>8</v>
      </c>
      <c r="B14" s="80" t="s">
        <v>409</v>
      </c>
      <c r="C14" s="76" t="s">
        <v>407</v>
      </c>
      <c r="D14" s="82">
        <v>0</v>
      </c>
      <c r="E14" s="82">
        <v>0</v>
      </c>
      <c r="F14" s="82">
        <v>0</v>
      </c>
      <c r="G14" s="82">
        <v>0</v>
      </c>
      <c r="H14" s="82">
        <v>0</v>
      </c>
      <c r="I14" s="83">
        <v>0</v>
      </c>
      <c r="K14"/>
      <c r="L14"/>
      <c r="M14"/>
      <c r="N14"/>
      <c r="O14"/>
      <c r="P14"/>
      <c r="Q14"/>
      <c r="R14"/>
    </row>
    <row r="15" spans="1:18">
      <c r="A15" s="79" t="s">
        <v>32</v>
      </c>
      <c r="B15" s="80" t="s">
        <v>410</v>
      </c>
      <c r="C15" s="76" t="s">
        <v>407</v>
      </c>
      <c r="D15" s="77">
        <v>0</v>
      </c>
      <c r="E15" s="77">
        <v>0</v>
      </c>
      <c r="F15" s="77">
        <v>0</v>
      </c>
      <c r="G15" s="77">
        <v>0</v>
      </c>
      <c r="H15" s="77">
        <v>0</v>
      </c>
      <c r="I15" s="78">
        <v>0</v>
      </c>
      <c r="K15"/>
      <c r="L15"/>
      <c r="M15"/>
      <c r="N15"/>
      <c r="O15"/>
      <c r="P15"/>
      <c r="Q15"/>
      <c r="R15"/>
    </row>
    <row r="16" spans="1:18">
      <c r="A16" s="79" t="s">
        <v>39</v>
      </c>
      <c r="B16" s="80" t="s">
        <v>411</v>
      </c>
      <c r="C16" s="76" t="s">
        <v>407</v>
      </c>
      <c r="D16" s="77">
        <v>0</v>
      </c>
      <c r="E16" s="77">
        <v>0</v>
      </c>
      <c r="F16" s="77">
        <v>0</v>
      </c>
      <c r="G16" s="77">
        <v>0</v>
      </c>
      <c r="H16" s="77">
        <v>0</v>
      </c>
      <c r="I16" s="78">
        <v>0</v>
      </c>
      <c r="K16"/>
      <c r="L16"/>
      <c r="M16"/>
      <c r="N16"/>
      <c r="O16"/>
      <c r="P16"/>
      <c r="Q16"/>
      <c r="R16"/>
    </row>
    <row r="17" spans="1:19" ht="31.5">
      <c r="A17" s="74" t="s">
        <v>412</v>
      </c>
      <c r="B17" s="75" t="s">
        <v>413</v>
      </c>
      <c r="C17" s="76" t="s">
        <v>414</v>
      </c>
      <c r="D17" s="148" t="e">
        <f>D19+D20+D21+D22</f>
        <v>#REF!</v>
      </c>
      <c r="E17" s="148" t="e">
        <f>E19+E20+E21+E22</f>
        <v>#REF!</v>
      </c>
      <c r="F17" s="147" t="e">
        <f>F19+F20+F21</f>
        <v>#REF!</v>
      </c>
      <c r="G17" s="147" t="e">
        <f>G19+G20+G21+G22</f>
        <v>#REF!</v>
      </c>
      <c r="H17" s="147" t="e">
        <f>H19+H20+H21+H22</f>
        <v>#REF!</v>
      </c>
      <c r="I17" s="147" t="e">
        <f>I19+I20+I21+I22</f>
        <v>#REF!</v>
      </c>
      <c r="K17"/>
      <c r="L17"/>
      <c r="M17"/>
      <c r="N17"/>
      <c r="O17"/>
      <c r="P17"/>
      <c r="Q17"/>
      <c r="R17"/>
    </row>
    <row r="18" spans="1:19" ht="18" customHeight="1">
      <c r="A18" s="79"/>
      <c r="B18" s="80" t="s">
        <v>415</v>
      </c>
      <c r="C18" s="516" t="s">
        <v>382</v>
      </c>
      <c r="D18" s="516"/>
      <c r="E18" s="516"/>
      <c r="F18" s="516"/>
      <c r="G18" s="516"/>
      <c r="H18" s="516"/>
      <c r="I18" s="517"/>
      <c r="K18"/>
      <c r="L18"/>
      <c r="M18"/>
      <c r="N18"/>
      <c r="O18"/>
      <c r="P18"/>
      <c r="Q18"/>
      <c r="R18"/>
      <c r="S18" s="86"/>
    </row>
    <row r="19" spans="1:19">
      <c r="A19" s="79" t="s">
        <v>9</v>
      </c>
      <c r="B19" s="80" t="s">
        <v>406</v>
      </c>
      <c r="C19" s="76" t="s">
        <v>407</v>
      </c>
      <c r="D19" s="134" t="e">
        <f>#REF!/1000</f>
        <v>#REF!</v>
      </c>
      <c r="E19" s="136" t="e">
        <f>F19+G19+H19+I19</f>
        <v>#REF!</v>
      </c>
      <c r="F19" s="134" t="e">
        <f>#REF!/1000</f>
        <v>#REF!</v>
      </c>
      <c r="G19" s="134" t="e">
        <f>#REF!/1000</f>
        <v>#REF!</v>
      </c>
      <c r="H19" s="134" t="e">
        <f>#REF!/1000</f>
        <v>#REF!</v>
      </c>
      <c r="I19" s="139" t="e">
        <f>#REF!/1000</f>
        <v>#REF!</v>
      </c>
      <c r="K19"/>
      <c r="L19"/>
      <c r="M19"/>
      <c r="N19"/>
      <c r="O19"/>
      <c r="P19"/>
      <c r="Q19"/>
      <c r="R19"/>
      <c r="S19" s="86"/>
    </row>
    <row r="20" spans="1:19">
      <c r="A20" s="79" t="s">
        <v>10</v>
      </c>
      <c r="B20" s="80" t="s">
        <v>416</v>
      </c>
      <c r="C20" s="76" t="s">
        <v>407</v>
      </c>
      <c r="D20" s="84">
        <v>0</v>
      </c>
      <c r="E20" s="84">
        <v>0</v>
      </c>
      <c r="F20" s="84">
        <v>0</v>
      </c>
      <c r="G20" s="84">
        <v>0</v>
      </c>
      <c r="H20" s="84">
        <v>0</v>
      </c>
      <c r="I20" s="85">
        <v>0</v>
      </c>
      <c r="K20"/>
      <c r="L20"/>
      <c r="M20"/>
      <c r="N20"/>
      <c r="O20"/>
      <c r="P20"/>
      <c r="Q20"/>
      <c r="R20"/>
      <c r="S20" s="86"/>
    </row>
    <row r="21" spans="1:19">
      <c r="A21" s="79" t="s">
        <v>47</v>
      </c>
      <c r="B21" s="80" t="s">
        <v>417</v>
      </c>
      <c r="C21" s="76" t="s">
        <v>407</v>
      </c>
      <c r="D21" s="84">
        <v>0</v>
      </c>
      <c r="E21" s="84">
        <v>0</v>
      </c>
      <c r="F21" s="84">
        <v>0</v>
      </c>
      <c r="G21" s="84">
        <v>0</v>
      </c>
      <c r="H21" s="84">
        <v>0</v>
      </c>
      <c r="I21" s="85">
        <v>0</v>
      </c>
    </row>
    <row r="22" spans="1:19">
      <c r="A22" s="79" t="s">
        <v>418</v>
      </c>
      <c r="B22" s="80" t="s">
        <v>411</v>
      </c>
      <c r="C22" s="76" t="s">
        <v>407</v>
      </c>
      <c r="D22" s="84">
        <v>0</v>
      </c>
      <c r="E22" s="84">
        <v>0</v>
      </c>
      <c r="F22" s="84" t="s">
        <v>419</v>
      </c>
      <c r="G22" s="84">
        <v>0</v>
      </c>
      <c r="H22" s="84">
        <v>0</v>
      </c>
      <c r="I22" s="85">
        <v>0</v>
      </c>
    </row>
    <row r="23" spans="1:19" ht="63">
      <c r="A23" s="74" t="s">
        <v>348</v>
      </c>
      <c r="B23" s="75" t="s">
        <v>420</v>
      </c>
      <c r="C23" s="76" t="s">
        <v>407</v>
      </c>
      <c r="D23" s="162" t="e">
        <f>#REF!/1000</f>
        <v>#REF!</v>
      </c>
      <c r="E23" s="170" t="e">
        <f>#REF!/1000</f>
        <v>#REF!</v>
      </c>
      <c r="F23" s="87" t="e">
        <f>F25-F17-F26</f>
        <v>#REF!</v>
      </c>
      <c r="G23" s="87" t="e">
        <f>G25-G17-G26</f>
        <v>#REF!</v>
      </c>
      <c r="H23" s="87" t="e">
        <f>H25-H17-H26</f>
        <v>#REF!</v>
      </c>
      <c r="I23" s="88" t="e">
        <f>I25-I17-I26</f>
        <v>#REF!</v>
      </c>
      <c r="J23" s="169" t="s">
        <v>552</v>
      </c>
      <c r="K23" s="89"/>
    </row>
    <row r="24" spans="1:19">
      <c r="A24" s="74" t="s">
        <v>349</v>
      </c>
      <c r="B24" s="75" t="s">
        <v>421</v>
      </c>
      <c r="C24" s="76" t="s">
        <v>407</v>
      </c>
      <c r="D24" s="84">
        <v>0</v>
      </c>
      <c r="E24" s="90">
        <v>0</v>
      </c>
      <c r="F24" s="87">
        <v>0</v>
      </c>
      <c r="G24" s="87">
        <v>0</v>
      </c>
      <c r="H24" s="87">
        <v>0</v>
      </c>
      <c r="I24" s="88">
        <v>0</v>
      </c>
      <c r="J24" s="89"/>
      <c r="K24" s="89"/>
    </row>
    <row r="25" spans="1:19" ht="31.5">
      <c r="A25" s="74" t="s">
        <v>350</v>
      </c>
      <c r="B25" s="75" t="s">
        <v>422</v>
      </c>
      <c r="C25" s="76" t="s">
        <v>407</v>
      </c>
      <c r="D25" s="147" t="e">
        <f>D17+D23+D26</f>
        <v>#REF!</v>
      </c>
      <c r="E25" s="147" t="e">
        <f>E17+E23+E26</f>
        <v>#REF!</v>
      </c>
      <c r="F25" s="149" t="e">
        <f>#REF!/1000</f>
        <v>#REF!</v>
      </c>
      <c r="G25" s="149" t="e">
        <f>#REF!/1000</f>
        <v>#REF!</v>
      </c>
      <c r="H25" s="149" t="e">
        <f>#REF!/1000</f>
        <v>#REF!</v>
      </c>
      <c r="I25" s="150" t="e">
        <f>#REF!/1000</f>
        <v>#REF!</v>
      </c>
      <c r="J25" s="89"/>
      <c r="K25" s="89"/>
    </row>
    <row r="26" spans="1:19" ht="31.5">
      <c r="A26" s="74" t="s">
        <v>351</v>
      </c>
      <c r="B26" s="75" t="s">
        <v>423</v>
      </c>
      <c r="C26" s="76" t="s">
        <v>407</v>
      </c>
      <c r="D26" s="149"/>
      <c r="E26" s="149"/>
      <c r="F26" s="87" t="e">
        <f>E26*(F25/E25)</f>
        <v>#REF!</v>
      </c>
      <c r="G26" s="87" t="e">
        <f>E26*(G25/E25)</f>
        <v>#REF!</v>
      </c>
      <c r="H26" s="87" t="e">
        <f>E26*(H25/E25)</f>
        <v>#REF!</v>
      </c>
      <c r="I26" s="88" t="e">
        <f>E26*(I25/E25)</f>
        <v>#REF!</v>
      </c>
      <c r="J26" s="89" t="e">
        <f>#REF!</f>
        <v>#REF!</v>
      </c>
      <c r="K26" s="89" t="e">
        <f>#REF!</f>
        <v>#REF!</v>
      </c>
      <c r="L26" s="89" t="e">
        <f>#REF!</f>
        <v>#REF!</v>
      </c>
      <c r="M26" s="89" t="e">
        <f>#REF!</f>
        <v>#REF!</v>
      </c>
    </row>
    <row r="27" spans="1:19" ht="47.25">
      <c r="A27" s="74" t="s">
        <v>352</v>
      </c>
      <c r="B27" s="75" t="s">
        <v>424</v>
      </c>
      <c r="C27" s="76" t="s">
        <v>407</v>
      </c>
      <c r="D27" s="147" t="e">
        <f t="shared" ref="D27:I27" si="1">D17</f>
        <v>#REF!</v>
      </c>
      <c r="E27" s="147" t="e">
        <f t="shared" si="1"/>
        <v>#REF!</v>
      </c>
      <c r="F27" s="147" t="e">
        <f t="shared" si="1"/>
        <v>#REF!</v>
      </c>
      <c r="G27" s="147" t="e">
        <f t="shared" si="1"/>
        <v>#REF!</v>
      </c>
      <c r="H27" s="147" t="e">
        <f t="shared" si="1"/>
        <v>#REF!</v>
      </c>
      <c r="I27" s="151" t="e">
        <f t="shared" si="1"/>
        <v>#REF!</v>
      </c>
      <c r="J27" s="89" t="e">
        <f>F26-J26</f>
        <v>#REF!</v>
      </c>
      <c r="K27" s="89" t="e">
        <f>G26-K26</f>
        <v>#REF!</v>
      </c>
      <c r="L27" s="89" t="e">
        <f>H26-L26</f>
        <v>#REF!</v>
      </c>
      <c r="M27" s="89" t="e">
        <f>I26-M26</f>
        <v>#REF!</v>
      </c>
    </row>
    <row r="28" spans="1:19" ht="31.5">
      <c r="A28" s="74" t="s">
        <v>353</v>
      </c>
      <c r="B28" s="75" t="s">
        <v>425</v>
      </c>
      <c r="C28" s="76" t="s">
        <v>407</v>
      </c>
      <c r="D28" s="146" t="e">
        <f t="shared" ref="D28:I28" si="2">D25/(100%-2.2%)</f>
        <v>#REF!</v>
      </c>
      <c r="E28" s="146" t="e">
        <f t="shared" si="2"/>
        <v>#REF!</v>
      </c>
      <c r="F28" s="146" t="e">
        <f t="shared" si="2"/>
        <v>#REF!</v>
      </c>
      <c r="G28" s="146" t="e">
        <f t="shared" si="2"/>
        <v>#REF!</v>
      </c>
      <c r="H28" s="146" t="e">
        <f t="shared" si="2"/>
        <v>#REF!</v>
      </c>
      <c r="I28" s="152" t="e">
        <f t="shared" si="2"/>
        <v>#REF!</v>
      </c>
      <c r="K28" s="89"/>
    </row>
    <row r="29" spans="1:19" ht="31.5">
      <c r="A29" s="74" t="s">
        <v>145</v>
      </c>
      <c r="B29" s="91" t="s">
        <v>426</v>
      </c>
      <c r="C29" s="518" t="s">
        <v>382</v>
      </c>
      <c r="D29" s="519"/>
      <c r="E29" s="519"/>
      <c r="F29" s="519"/>
      <c r="G29" s="519"/>
      <c r="H29" s="519"/>
      <c r="I29" s="520"/>
    </row>
    <row r="30" spans="1:19" ht="31.5">
      <c r="A30" s="79" t="s">
        <v>118</v>
      </c>
      <c r="B30" s="92" t="s">
        <v>427</v>
      </c>
      <c r="C30" s="168" t="s">
        <v>428</v>
      </c>
      <c r="D30" s="94"/>
      <c r="E30" s="90" t="e">
        <f>F30+G30+H30+I30</f>
        <v>#REF!</v>
      </c>
      <c r="F30" s="84" t="e">
        <f>#REF!/1000</f>
        <v>#REF!</v>
      </c>
      <c r="G30" s="84" t="e">
        <f>#REF!/1000</f>
        <v>#REF!</v>
      </c>
      <c r="H30" s="84" t="e">
        <f>#REF!/1000</f>
        <v>#REF!</v>
      </c>
      <c r="I30" s="85" t="e">
        <f>#REF!/1000</f>
        <v>#REF!</v>
      </c>
      <c r="J30" s="169" t="s">
        <v>551</v>
      </c>
    </row>
    <row r="31" spans="1:19">
      <c r="A31" s="79" t="s">
        <v>146</v>
      </c>
      <c r="B31" s="92" t="s">
        <v>429</v>
      </c>
      <c r="C31" s="93" t="s">
        <v>430</v>
      </c>
      <c r="D31" s="90">
        <v>0</v>
      </c>
      <c r="E31" s="90">
        <v>0</v>
      </c>
      <c r="F31" s="90">
        <v>0</v>
      </c>
      <c r="G31" s="90">
        <v>0</v>
      </c>
      <c r="H31" s="90">
        <v>0</v>
      </c>
      <c r="I31" s="95">
        <v>0</v>
      </c>
    </row>
    <row r="32" spans="1:19">
      <c r="A32" s="79" t="s">
        <v>280</v>
      </c>
      <c r="B32" s="96" t="s">
        <v>431</v>
      </c>
      <c r="C32" s="76" t="s">
        <v>407</v>
      </c>
      <c r="D32" s="90">
        <v>0</v>
      </c>
      <c r="E32" s="90">
        <v>0</v>
      </c>
      <c r="F32" s="90">
        <v>0</v>
      </c>
      <c r="G32" s="90">
        <v>0</v>
      </c>
      <c r="H32" s="90">
        <v>0</v>
      </c>
      <c r="I32" s="95">
        <v>0</v>
      </c>
    </row>
    <row r="33" spans="1:9">
      <c r="A33" s="79" t="s">
        <v>432</v>
      </c>
      <c r="B33" s="92" t="s">
        <v>433</v>
      </c>
      <c r="C33" s="76" t="s">
        <v>407</v>
      </c>
      <c r="D33" s="90">
        <v>0</v>
      </c>
      <c r="E33" s="90">
        <v>0</v>
      </c>
      <c r="F33" s="90">
        <v>0</v>
      </c>
      <c r="G33" s="90">
        <v>0</v>
      </c>
      <c r="H33" s="90">
        <v>0</v>
      </c>
      <c r="I33" s="95">
        <v>0</v>
      </c>
    </row>
    <row r="34" spans="1:9" ht="31.5">
      <c r="A34" s="74" t="s">
        <v>354</v>
      </c>
      <c r="B34" s="75" t="s">
        <v>434</v>
      </c>
      <c r="C34" s="76" t="s">
        <v>430</v>
      </c>
      <c r="D34" s="84" t="e">
        <f t="shared" ref="D34:I34" si="3">D35*D25/1000</f>
        <v>#REF!</v>
      </c>
      <c r="E34" s="84" t="e">
        <f t="shared" si="3"/>
        <v>#REF!</v>
      </c>
      <c r="F34" s="84" t="e">
        <f t="shared" si="3"/>
        <v>#REF!</v>
      </c>
      <c r="G34" s="84" t="e">
        <f t="shared" si="3"/>
        <v>#REF!</v>
      </c>
      <c r="H34" s="84" t="e">
        <f t="shared" si="3"/>
        <v>#REF!</v>
      </c>
      <c r="I34" s="85" t="e">
        <f t="shared" si="3"/>
        <v>#REF!</v>
      </c>
    </row>
    <row r="35" spans="1:9">
      <c r="A35" s="74" t="s">
        <v>355</v>
      </c>
      <c r="B35" s="75" t="s">
        <v>435</v>
      </c>
      <c r="C35" s="76" t="s">
        <v>436</v>
      </c>
      <c r="D35" s="97"/>
      <c r="E35" s="90"/>
      <c r="F35" s="84">
        <f>E35</f>
        <v>0</v>
      </c>
      <c r="G35" s="84">
        <f>F35</f>
        <v>0</v>
      </c>
      <c r="H35" s="84">
        <f>G35</f>
        <v>0</v>
      </c>
      <c r="I35" s="85">
        <f>H35</f>
        <v>0</v>
      </c>
    </row>
    <row r="36" spans="1:9" ht="31.5" hidden="1">
      <c r="A36" s="74" t="s">
        <v>356</v>
      </c>
      <c r="B36" s="75" t="s">
        <v>437</v>
      </c>
      <c r="C36" s="76" t="s">
        <v>436</v>
      </c>
      <c r="D36" s="76"/>
      <c r="E36" s="93"/>
      <c r="F36" s="76"/>
      <c r="G36" s="76"/>
      <c r="H36" s="76"/>
      <c r="I36" s="98"/>
    </row>
    <row r="37" spans="1:9" ht="31.5">
      <c r="A37" s="74" t="s">
        <v>356</v>
      </c>
      <c r="B37" s="75" t="s">
        <v>438</v>
      </c>
      <c r="C37" s="76" t="s">
        <v>439</v>
      </c>
      <c r="D37" s="153"/>
      <c r="E37" s="154"/>
      <c r="F37" s="87" t="s">
        <v>419</v>
      </c>
      <c r="G37" s="87" t="s">
        <v>419</v>
      </c>
      <c r="H37" s="87" t="s">
        <v>251</v>
      </c>
      <c r="I37" s="88" t="s">
        <v>419</v>
      </c>
    </row>
    <row r="38" spans="1:9" ht="31.5">
      <c r="A38" s="74" t="s">
        <v>357</v>
      </c>
      <c r="B38" s="99" t="s">
        <v>440</v>
      </c>
      <c r="C38" s="76" t="s">
        <v>441</v>
      </c>
      <c r="D38" s="154" t="e">
        <f>D37/D25</f>
        <v>#REF!</v>
      </c>
      <c r="E38" s="154" t="e">
        <f>E37/E25</f>
        <v>#REF!</v>
      </c>
      <c r="F38" s="87" t="s">
        <v>419</v>
      </c>
      <c r="G38" s="87" t="s">
        <v>419</v>
      </c>
      <c r="H38" s="87" t="s">
        <v>251</v>
      </c>
      <c r="I38" s="88" t="s">
        <v>419</v>
      </c>
    </row>
    <row r="39" spans="1:9" ht="31.5">
      <c r="A39" s="74" t="s">
        <v>358</v>
      </c>
      <c r="B39" s="75" t="s">
        <v>442</v>
      </c>
      <c r="C39" s="76" t="s">
        <v>443</v>
      </c>
      <c r="D39" s="154"/>
      <c r="E39" s="155"/>
      <c r="F39" s="87" t="s">
        <v>419</v>
      </c>
      <c r="G39" s="87" t="s">
        <v>419</v>
      </c>
      <c r="H39" s="87" t="s">
        <v>251</v>
      </c>
      <c r="I39" s="88" t="s">
        <v>419</v>
      </c>
    </row>
    <row r="40" spans="1:9" s="101" customFormat="1" ht="47.25">
      <c r="A40" s="100" t="s">
        <v>359</v>
      </c>
      <c r="B40" s="91" t="s">
        <v>444</v>
      </c>
      <c r="C40" s="93" t="s">
        <v>439</v>
      </c>
      <c r="D40" s="90">
        <v>0</v>
      </c>
      <c r="E40" s="90">
        <v>0</v>
      </c>
      <c r="F40" s="90">
        <v>0</v>
      </c>
      <c r="G40" s="90">
        <v>0</v>
      </c>
      <c r="H40" s="90">
        <v>0</v>
      </c>
      <c r="I40" s="95">
        <v>0</v>
      </c>
    </row>
    <row r="41" spans="1:9" ht="31.5">
      <c r="A41" s="74" t="s">
        <v>360</v>
      </c>
      <c r="B41" s="75" t="s">
        <v>445</v>
      </c>
      <c r="C41" s="76" t="s">
        <v>446</v>
      </c>
      <c r="D41" s="157">
        <v>141</v>
      </c>
      <c r="E41" s="156" t="e">
        <f>#REF!</f>
        <v>#REF!</v>
      </c>
      <c r="F41" s="158" t="e">
        <f>E41</f>
        <v>#REF!</v>
      </c>
      <c r="G41" s="158" t="e">
        <f>E41</f>
        <v>#REF!</v>
      </c>
      <c r="H41" s="158" t="e">
        <f>E41</f>
        <v>#REF!</v>
      </c>
      <c r="I41" s="159" t="e">
        <f>E41</f>
        <v>#REF!</v>
      </c>
    </row>
    <row r="42" spans="1:9" ht="31.5">
      <c r="A42" s="74" t="s">
        <v>362</v>
      </c>
      <c r="B42" s="75" t="s">
        <v>447</v>
      </c>
      <c r="C42" s="76" t="s">
        <v>407</v>
      </c>
      <c r="D42" s="160">
        <f t="shared" ref="D42:I42" si="4">365-D41</f>
        <v>224</v>
      </c>
      <c r="E42" s="160" t="e">
        <f t="shared" si="4"/>
        <v>#REF!</v>
      </c>
      <c r="F42" s="160" t="e">
        <f t="shared" si="4"/>
        <v>#REF!</v>
      </c>
      <c r="G42" s="160" t="e">
        <f t="shared" si="4"/>
        <v>#REF!</v>
      </c>
      <c r="H42" s="160" t="e">
        <f t="shared" si="4"/>
        <v>#REF!</v>
      </c>
      <c r="I42" s="161" t="e">
        <f t="shared" si="4"/>
        <v>#REF!</v>
      </c>
    </row>
    <row r="43" spans="1:9" ht="47.25">
      <c r="A43" s="74" t="s">
        <v>361</v>
      </c>
      <c r="B43" s="75" t="s">
        <v>448</v>
      </c>
      <c r="C43" s="76" t="s">
        <v>449</v>
      </c>
      <c r="D43" s="76"/>
      <c r="E43" s="93">
        <f>D43</f>
        <v>0</v>
      </c>
      <c r="F43" s="93">
        <f>E43</f>
        <v>0</v>
      </c>
      <c r="G43" s="93">
        <f>F43</f>
        <v>0</v>
      </c>
      <c r="H43" s="93">
        <f>G43</f>
        <v>0</v>
      </c>
      <c r="I43" s="103">
        <f>H43</f>
        <v>0</v>
      </c>
    </row>
    <row r="44" spans="1:9" ht="31.5">
      <c r="A44" s="74" t="s">
        <v>362</v>
      </c>
      <c r="B44" s="75" t="s">
        <v>450</v>
      </c>
      <c r="C44" s="76" t="s">
        <v>407</v>
      </c>
      <c r="D44" s="157">
        <v>2.6</v>
      </c>
      <c r="E44" s="154" t="e">
        <f>#REF!</f>
        <v>#REF!</v>
      </c>
      <c r="F44" s="93" t="s">
        <v>419</v>
      </c>
      <c r="G44" s="93" t="s">
        <v>419</v>
      </c>
      <c r="H44" s="93" t="s">
        <v>251</v>
      </c>
      <c r="I44" s="103" t="s">
        <v>419</v>
      </c>
    </row>
    <row r="45" spans="1:9" ht="47.25">
      <c r="A45" s="74" t="s">
        <v>363</v>
      </c>
      <c r="B45" s="75" t="s">
        <v>451</v>
      </c>
      <c r="C45" s="76" t="s">
        <v>407</v>
      </c>
      <c r="D45" s="76"/>
      <c r="E45" s="93">
        <f>D45</f>
        <v>0</v>
      </c>
      <c r="F45" s="93" t="s">
        <v>419</v>
      </c>
      <c r="G45" s="93" t="s">
        <v>419</v>
      </c>
      <c r="H45" s="93" t="s">
        <v>251</v>
      </c>
      <c r="I45" s="103" t="s">
        <v>419</v>
      </c>
    </row>
    <row r="46" spans="1:9" ht="47.25" hidden="1">
      <c r="A46" s="74" t="s">
        <v>366</v>
      </c>
      <c r="B46" s="75" t="s">
        <v>452</v>
      </c>
      <c r="C46" s="76" t="s">
        <v>407</v>
      </c>
      <c r="D46" s="76"/>
      <c r="E46" s="93" t="s">
        <v>382</v>
      </c>
      <c r="F46" s="76" t="s">
        <v>382</v>
      </c>
      <c r="G46" s="76" t="s">
        <v>382</v>
      </c>
      <c r="H46" s="76"/>
      <c r="I46" s="98" t="s">
        <v>382</v>
      </c>
    </row>
    <row r="47" spans="1:9" ht="47.25" hidden="1">
      <c r="A47" s="74" t="s">
        <v>367</v>
      </c>
      <c r="B47" s="75" t="s">
        <v>453</v>
      </c>
      <c r="C47" s="76" t="s">
        <v>382</v>
      </c>
      <c r="D47" s="76"/>
      <c r="E47" s="93" t="s">
        <v>382</v>
      </c>
      <c r="F47" s="76" t="s">
        <v>382</v>
      </c>
      <c r="G47" s="76" t="s">
        <v>382</v>
      </c>
      <c r="H47" s="76"/>
      <c r="I47" s="98" t="s">
        <v>382</v>
      </c>
    </row>
    <row r="48" spans="1:9" hidden="1">
      <c r="A48" s="79" t="s">
        <v>454</v>
      </c>
      <c r="B48" s="80" t="s">
        <v>455</v>
      </c>
      <c r="C48" s="76" t="s">
        <v>456</v>
      </c>
      <c r="D48" s="76">
        <v>0</v>
      </c>
      <c r="E48" s="76">
        <v>0</v>
      </c>
      <c r="F48" s="76">
        <v>0</v>
      </c>
      <c r="G48" s="76">
        <v>0</v>
      </c>
      <c r="H48" s="76">
        <v>0</v>
      </c>
      <c r="I48" s="98">
        <v>0</v>
      </c>
    </row>
    <row r="49" spans="1:19" hidden="1">
      <c r="A49" s="79" t="s">
        <v>457</v>
      </c>
      <c r="B49" s="80" t="s">
        <v>458</v>
      </c>
      <c r="C49" s="76" t="s">
        <v>446</v>
      </c>
      <c r="D49" s="76">
        <v>0</v>
      </c>
      <c r="E49" s="76">
        <v>0</v>
      </c>
      <c r="F49" s="76">
        <v>0</v>
      </c>
      <c r="G49" s="76">
        <v>0</v>
      </c>
      <c r="H49" s="76">
        <v>0</v>
      </c>
      <c r="I49" s="98">
        <v>0</v>
      </c>
    </row>
    <row r="50" spans="1:19" hidden="1">
      <c r="A50" s="79" t="s">
        <v>459</v>
      </c>
      <c r="B50" s="80" t="s">
        <v>460</v>
      </c>
      <c r="C50" s="76" t="s">
        <v>461</v>
      </c>
      <c r="D50" s="76">
        <v>0</v>
      </c>
      <c r="E50" s="76">
        <v>0</v>
      </c>
      <c r="F50" s="76">
        <v>0</v>
      </c>
      <c r="G50" s="76">
        <v>0</v>
      </c>
      <c r="H50" s="76">
        <v>0</v>
      </c>
      <c r="I50" s="98">
        <v>0</v>
      </c>
    </row>
    <row r="51" spans="1:19" ht="31.5" hidden="1">
      <c r="A51" s="74" t="s">
        <v>368</v>
      </c>
      <c r="B51" s="75" t="s">
        <v>462</v>
      </c>
      <c r="C51" s="76" t="s">
        <v>463</v>
      </c>
      <c r="D51" s="76">
        <v>0</v>
      </c>
      <c r="E51" s="76">
        <v>0</v>
      </c>
      <c r="F51" s="76">
        <v>0</v>
      </c>
      <c r="G51" s="76">
        <v>0</v>
      </c>
      <c r="H51" s="76">
        <v>0</v>
      </c>
      <c r="I51" s="98">
        <v>0</v>
      </c>
    </row>
    <row r="52" spans="1:19" ht="31.5" hidden="1">
      <c r="A52" s="74" t="s">
        <v>369</v>
      </c>
      <c r="B52" s="75" t="s">
        <v>464</v>
      </c>
      <c r="C52" s="76" t="s">
        <v>465</v>
      </c>
      <c r="D52" s="76">
        <v>0</v>
      </c>
      <c r="E52" s="76">
        <v>0</v>
      </c>
      <c r="F52" s="76">
        <v>0</v>
      </c>
      <c r="G52" s="76">
        <v>0</v>
      </c>
      <c r="H52" s="76">
        <v>0</v>
      </c>
      <c r="I52" s="98">
        <v>0</v>
      </c>
    </row>
    <row r="53" spans="1:19" ht="31.5" hidden="1">
      <c r="A53" s="74" t="s">
        <v>370</v>
      </c>
      <c r="B53" s="75" t="s">
        <v>466</v>
      </c>
      <c r="C53" s="76" t="s">
        <v>382</v>
      </c>
      <c r="D53" s="76">
        <v>0</v>
      </c>
      <c r="E53" s="76">
        <v>0</v>
      </c>
      <c r="F53" s="76">
        <v>0</v>
      </c>
      <c r="G53" s="76">
        <v>0</v>
      </c>
      <c r="H53" s="76">
        <v>0</v>
      </c>
      <c r="I53" s="98">
        <v>0</v>
      </c>
    </row>
    <row r="54" spans="1:19" hidden="1">
      <c r="A54" s="79" t="s">
        <v>467</v>
      </c>
      <c r="B54" s="96" t="s">
        <v>468</v>
      </c>
      <c r="C54" s="76" t="s">
        <v>449</v>
      </c>
      <c r="D54" s="76">
        <v>0</v>
      </c>
      <c r="E54" s="76">
        <v>0</v>
      </c>
      <c r="F54" s="76">
        <v>0</v>
      </c>
      <c r="G54" s="76">
        <v>0</v>
      </c>
      <c r="H54" s="76">
        <v>0</v>
      </c>
      <c r="I54" s="98">
        <v>0</v>
      </c>
    </row>
    <row r="55" spans="1:19" hidden="1">
      <c r="A55" s="79" t="s">
        <v>469</v>
      </c>
      <c r="B55" s="96" t="s">
        <v>470</v>
      </c>
      <c r="C55" s="76" t="s">
        <v>407</v>
      </c>
      <c r="D55" s="76">
        <v>0</v>
      </c>
      <c r="E55" s="76">
        <v>0</v>
      </c>
      <c r="F55" s="76">
        <v>0</v>
      </c>
      <c r="G55" s="76">
        <v>0</v>
      </c>
      <c r="H55" s="76">
        <v>0</v>
      </c>
      <c r="I55" s="98">
        <v>0</v>
      </c>
    </row>
    <row r="56" spans="1:19" ht="31.5">
      <c r="A56" s="74" t="s">
        <v>364</v>
      </c>
      <c r="B56" s="75" t="s">
        <v>471</v>
      </c>
      <c r="C56" s="76" t="s">
        <v>382</v>
      </c>
      <c r="D56" s="76"/>
      <c r="E56" s="93"/>
      <c r="F56" s="93" t="s">
        <v>419</v>
      </c>
      <c r="G56" s="93" t="s">
        <v>419</v>
      </c>
      <c r="H56" s="93" t="s">
        <v>251</v>
      </c>
      <c r="I56" s="103" t="s">
        <v>419</v>
      </c>
    </row>
    <row r="57" spans="1:19" ht="47.25">
      <c r="A57" s="79" t="s">
        <v>472</v>
      </c>
      <c r="B57" s="96" t="s">
        <v>427</v>
      </c>
      <c r="C57" s="76" t="s">
        <v>473</v>
      </c>
      <c r="D57" s="167" t="e">
        <f>#REF!</f>
        <v>#REF!</v>
      </c>
      <c r="E57" s="167" t="e">
        <f>#REF!</f>
        <v>#REF!</v>
      </c>
      <c r="F57" s="93" t="s">
        <v>419</v>
      </c>
      <c r="G57" s="93" t="s">
        <v>419</v>
      </c>
      <c r="H57" s="93" t="s">
        <v>251</v>
      </c>
      <c r="I57" s="103" t="s">
        <v>419</v>
      </c>
      <c r="J57" s="166" t="s">
        <v>550</v>
      </c>
    </row>
    <row r="58" spans="1:19">
      <c r="A58" s="79" t="s">
        <v>474</v>
      </c>
      <c r="B58" s="96" t="s">
        <v>429</v>
      </c>
      <c r="C58" s="76" t="s">
        <v>407</v>
      </c>
      <c r="D58" s="76">
        <v>0</v>
      </c>
      <c r="E58" s="93">
        <v>0</v>
      </c>
      <c r="F58" s="93" t="s">
        <v>419</v>
      </c>
      <c r="G58" s="93" t="s">
        <v>419</v>
      </c>
      <c r="H58" s="93" t="s">
        <v>251</v>
      </c>
      <c r="I58" s="103" t="s">
        <v>419</v>
      </c>
    </row>
    <row r="59" spans="1:19">
      <c r="A59" s="79" t="s">
        <v>475</v>
      </c>
      <c r="B59" s="96" t="s">
        <v>431</v>
      </c>
      <c r="C59" s="76" t="s">
        <v>407</v>
      </c>
      <c r="D59" s="76">
        <v>0</v>
      </c>
      <c r="E59" s="93">
        <v>0</v>
      </c>
      <c r="F59" s="93" t="s">
        <v>419</v>
      </c>
      <c r="G59" s="93" t="s">
        <v>419</v>
      </c>
      <c r="H59" s="93" t="s">
        <v>419</v>
      </c>
      <c r="I59" s="103" t="s">
        <v>419</v>
      </c>
    </row>
    <row r="60" spans="1:19">
      <c r="A60" s="79" t="s">
        <v>476</v>
      </c>
      <c r="B60" s="96" t="s">
        <v>433</v>
      </c>
      <c r="C60" s="76" t="s">
        <v>407</v>
      </c>
      <c r="D60" s="76">
        <v>0</v>
      </c>
      <c r="E60" s="93">
        <v>0</v>
      </c>
      <c r="F60" s="93" t="s">
        <v>419</v>
      </c>
      <c r="G60" s="93" t="s">
        <v>419</v>
      </c>
      <c r="H60" s="93" t="s">
        <v>419</v>
      </c>
      <c r="I60" s="103" t="s">
        <v>419</v>
      </c>
    </row>
    <row r="61" spans="1:19" ht="47.25" customHeight="1">
      <c r="A61" s="79" t="s">
        <v>365</v>
      </c>
      <c r="B61" s="75" t="s">
        <v>477</v>
      </c>
      <c r="C61" s="521" t="s">
        <v>478</v>
      </c>
      <c r="D61" s="163"/>
      <c r="E61" s="93" t="s">
        <v>419</v>
      </c>
      <c r="F61" s="93" t="s">
        <v>419</v>
      </c>
      <c r="G61" s="93" t="s">
        <v>419</v>
      </c>
      <c r="H61" s="93" t="s">
        <v>419</v>
      </c>
      <c r="I61" s="103" t="s">
        <v>419</v>
      </c>
      <c r="J61" s="164" t="s">
        <v>548</v>
      </c>
      <c r="Q61" s="104"/>
      <c r="R61" s="104"/>
      <c r="S61" s="104"/>
    </row>
    <row r="62" spans="1:19">
      <c r="A62" s="79" t="s">
        <v>479</v>
      </c>
      <c r="B62" s="96" t="s">
        <v>480</v>
      </c>
      <c r="C62" s="522"/>
      <c r="D62" s="93" t="s">
        <v>419</v>
      </c>
      <c r="E62" s="90" t="e">
        <f>#REF!</f>
        <v>#REF!</v>
      </c>
      <c r="F62" s="84" t="e">
        <f>#REF!</f>
        <v>#REF!</v>
      </c>
      <c r="G62" s="84" t="e">
        <f>#REF!</f>
        <v>#REF!</v>
      </c>
      <c r="H62" s="84" t="e">
        <f>#REF!</f>
        <v>#REF!</v>
      </c>
      <c r="I62" s="85" t="e">
        <f>#REF!</f>
        <v>#REF!</v>
      </c>
      <c r="Q62" s="104"/>
      <c r="R62" s="104"/>
      <c r="S62" s="104"/>
    </row>
    <row r="63" spans="1:19">
      <c r="A63" s="79" t="s">
        <v>481</v>
      </c>
      <c r="B63" s="96" t="s">
        <v>482</v>
      </c>
      <c r="C63" s="522"/>
      <c r="D63" s="93" t="s">
        <v>419</v>
      </c>
      <c r="E63" s="90" t="e">
        <f>#REF!</f>
        <v>#REF!</v>
      </c>
      <c r="F63" s="84" t="e">
        <f t="shared" ref="F63:I64" si="5">E63</f>
        <v>#REF!</v>
      </c>
      <c r="G63" s="84" t="e">
        <f t="shared" si="5"/>
        <v>#REF!</v>
      </c>
      <c r="H63" s="84" t="e">
        <f t="shared" si="5"/>
        <v>#REF!</v>
      </c>
      <c r="I63" s="85" t="e">
        <f t="shared" si="5"/>
        <v>#REF!</v>
      </c>
      <c r="Q63" s="104"/>
      <c r="R63" s="104"/>
      <c r="S63" s="104"/>
    </row>
    <row r="64" spans="1:19">
      <c r="A64" s="79" t="s">
        <v>483</v>
      </c>
      <c r="B64" s="96" t="s">
        <v>484</v>
      </c>
      <c r="C64" s="523"/>
      <c r="D64" s="93" t="s">
        <v>419</v>
      </c>
      <c r="E64" s="90" t="e">
        <f>#REF!</f>
        <v>#REF!</v>
      </c>
      <c r="F64" s="84" t="e">
        <f t="shared" si="5"/>
        <v>#REF!</v>
      </c>
      <c r="G64" s="84" t="e">
        <f t="shared" si="5"/>
        <v>#REF!</v>
      </c>
      <c r="H64" s="84" t="e">
        <f t="shared" si="5"/>
        <v>#REF!</v>
      </c>
      <c r="I64" s="85" t="e">
        <f t="shared" si="5"/>
        <v>#REF!</v>
      </c>
      <c r="Q64" s="104"/>
      <c r="R64" s="104"/>
      <c r="S64" s="104"/>
    </row>
    <row r="65" spans="1:19" ht="31.5">
      <c r="A65" s="74" t="s">
        <v>366</v>
      </c>
      <c r="B65" s="75" t="s">
        <v>485</v>
      </c>
      <c r="C65" s="76" t="s">
        <v>549</v>
      </c>
      <c r="D65" s="163"/>
      <c r="E65" s="90" t="e">
        <f>(#REF!+#REF!+#REF!)/E37</f>
        <v>#REF!</v>
      </c>
      <c r="F65" s="93" t="s">
        <v>419</v>
      </c>
      <c r="G65" s="93" t="s">
        <v>419</v>
      </c>
      <c r="H65" s="93" t="s">
        <v>419</v>
      </c>
      <c r="I65" s="103" t="s">
        <v>419</v>
      </c>
      <c r="Q65" s="104"/>
      <c r="R65" s="104"/>
      <c r="S65" s="104"/>
    </row>
    <row r="66" spans="1:19" ht="31.5">
      <c r="A66" s="74" t="s">
        <v>367</v>
      </c>
      <c r="B66" s="75" t="s">
        <v>486</v>
      </c>
      <c r="C66" s="76" t="s">
        <v>487</v>
      </c>
      <c r="D66" s="147">
        <v>0</v>
      </c>
      <c r="E66" s="147">
        <v>0</v>
      </c>
      <c r="F66" s="147">
        <v>0</v>
      </c>
      <c r="G66" s="147">
        <v>0</v>
      </c>
      <c r="H66" s="147">
        <v>0</v>
      </c>
      <c r="I66" s="151">
        <v>0</v>
      </c>
      <c r="Q66" s="86"/>
      <c r="R66" s="104"/>
      <c r="S66" s="104"/>
    </row>
    <row r="67" spans="1:19" ht="31.5">
      <c r="A67" s="74" t="s">
        <v>368</v>
      </c>
      <c r="B67" s="75" t="s">
        <v>488</v>
      </c>
      <c r="C67" s="76" t="s">
        <v>489</v>
      </c>
      <c r="D67" s="147">
        <v>0</v>
      </c>
      <c r="E67" s="147">
        <v>0</v>
      </c>
      <c r="F67" s="147">
        <v>0</v>
      </c>
      <c r="G67" s="147">
        <v>0</v>
      </c>
      <c r="H67" s="147">
        <v>0</v>
      </c>
      <c r="I67" s="151">
        <v>0</v>
      </c>
      <c r="Q67" s="104"/>
      <c r="R67" s="104"/>
      <c r="S67" s="104"/>
    </row>
    <row r="68" spans="1:19" ht="32.25" thickBot="1">
      <c r="A68" s="105" t="s">
        <v>369</v>
      </c>
      <c r="B68" s="106" t="s">
        <v>490</v>
      </c>
      <c r="C68" s="107" t="s">
        <v>491</v>
      </c>
      <c r="D68" s="108">
        <v>21.61387596550674</v>
      </c>
      <c r="E68" s="109" t="e">
        <f>#REF!</f>
        <v>#REF!</v>
      </c>
      <c r="F68" s="110" t="s">
        <v>419</v>
      </c>
      <c r="G68" s="110" t="s">
        <v>419</v>
      </c>
      <c r="H68" s="110" t="s">
        <v>419</v>
      </c>
      <c r="I68" s="111" t="s">
        <v>419</v>
      </c>
      <c r="Q68" s="104"/>
      <c r="R68" s="104"/>
      <c r="S68" s="104"/>
    </row>
    <row r="69" spans="1:19" ht="35.25" hidden="1" customHeight="1">
      <c r="A69" s="112" t="s">
        <v>370</v>
      </c>
      <c r="B69" s="113" t="s">
        <v>492</v>
      </c>
      <c r="C69" s="114" t="s">
        <v>493</v>
      </c>
      <c r="D69" s="115"/>
      <c r="E69" s="116" t="s">
        <v>382</v>
      </c>
      <c r="F69" s="114" t="s">
        <v>382</v>
      </c>
      <c r="G69" s="114" t="s">
        <v>382</v>
      </c>
      <c r="H69" s="114"/>
      <c r="I69" s="114" t="s">
        <v>382</v>
      </c>
    </row>
    <row r="70" spans="1:19" ht="63" hidden="1">
      <c r="A70" s="117" t="s">
        <v>371</v>
      </c>
      <c r="B70" s="75" t="s">
        <v>494</v>
      </c>
      <c r="C70" s="76" t="s">
        <v>407</v>
      </c>
      <c r="D70" s="97">
        <v>1163.1551900000002</v>
      </c>
      <c r="E70" s="93"/>
      <c r="F70" s="76"/>
      <c r="G70" s="76"/>
      <c r="H70" s="76"/>
      <c r="I70" s="76"/>
    </row>
    <row r="71" spans="1:19" ht="63" hidden="1">
      <c r="A71" s="117" t="s">
        <v>372</v>
      </c>
      <c r="B71" s="75" t="s">
        <v>495</v>
      </c>
      <c r="C71" s="76" t="s">
        <v>407</v>
      </c>
      <c r="D71" s="97">
        <v>173.47330000000034</v>
      </c>
      <c r="E71" s="93"/>
      <c r="F71" s="76"/>
      <c r="G71" s="76"/>
      <c r="H71" s="76"/>
      <c r="I71" s="76"/>
    </row>
    <row r="72" spans="1:19" ht="78.75" hidden="1">
      <c r="A72" s="117" t="s">
        <v>496</v>
      </c>
      <c r="B72" s="118" t="s">
        <v>497</v>
      </c>
      <c r="C72" s="76" t="s">
        <v>498</v>
      </c>
      <c r="D72" s="76">
        <v>989.68188999999995</v>
      </c>
      <c r="E72" s="93"/>
      <c r="F72" s="76"/>
      <c r="G72" s="76"/>
      <c r="H72" s="76"/>
      <c r="I72" s="76"/>
      <c r="N72" s="86"/>
    </row>
    <row r="73" spans="1:19" ht="31.5" hidden="1">
      <c r="A73" s="117" t="s">
        <v>499</v>
      </c>
      <c r="B73" s="75" t="s">
        <v>500</v>
      </c>
      <c r="C73" s="76" t="s">
        <v>501</v>
      </c>
      <c r="D73" s="76"/>
      <c r="E73" s="93"/>
      <c r="F73" s="76"/>
      <c r="G73" s="76"/>
      <c r="H73" s="76"/>
      <c r="I73" s="76"/>
    </row>
    <row r="74" spans="1:19" ht="47.25" hidden="1">
      <c r="A74" s="117" t="s">
        <v>502</v>
      </c>
      <c r="B74" s="75" t="s">
        <v>503</v>
      </c>
      <c r="C74" s="76" t="s">
        <v>504</v>
      </c>
      <c r="D74" s="97"/>
      <c r="E74" s="97"/>
      <c r="F74" s="97"/>
      <c r="G74" s="76" t="s">
        <v>419</v>
      </c>
      <c r="H74" s="76" t="s">
        <v>419</v>
      </c>
      <c r="I74" s="76" t="s">
        <v>419</v>
      </c>
    </row>
    <row r="75" spans="1:19" ht="47.25" hidden="1">
      <c r="A75" s="117" t="s">
        <v>505</v>
      </c>
      <c r="B75" s="75" t="s">
        <v>506</v>
      </c>
      <c r="C75" s="76" t="s">
        <v>504</v>
      </c>
      <c r="D75" s="76">
        <v>0</v>
      </c>
      <c r="E75" s="76">
        <v>0</v>
      </c>
      <c r="F75" s="76">
        <v>0</v>
      </c>
      <c r="G75" s="76" t="s">
        <v>419</v>
      </c>
      <c r="H75" s="76" t="s">
        <v>419</v>
      </c>
      <c r="I75" s="76" t="s">
        <v>419</v>
      </c>
    </row>
    <row r="76" spans="1:19" ht="47.25" hidden="1">
      <c r="A76" s="117" t="s">
        <v>507</v>
      </c>
      <c r="B76" s="75" t="s">
        <v>508</v>
      </c>
      <c r="C76" s="76" t="s">
        <v>509</v>
      </c>
      <c r="D76" s="76">
        <v>0</v>
      </c>
      <c r="E76" s="93">
        <f>F76+G76+H76+I76</f>
        <v>18884</v>
      </c>
      <c r="F76" s="102">
        <v>18582</v>
      </c>
      <c r="G76" s="102">
        <v>2</v>
      </c>
      <c r="H76" s="102">
        <v>21</v>
      </c>
      <c r="I76" s="102">
        <v>279</v>
      </c>
    </row>
    <row r="77" spans="1:19" ht="47.25" hidden="1">
      <c r="A77" s="117" t="s">
        <v>510</v>
      </c>
      <c r="B77" s="75" t="s">
        <v>511</v>
      </c>
      <c r="C77" s="76" t="s">
        <v>509</v>
      </c>
      <c r="D77" s="76">
        <v>0</v>
      </c>
      <c r="E77" s="76">
        <v>0</v>
      </c>
      <c r="F77" s="76">
        <v>0</v>
      </c>
      <c r="G77" s="76">
        <v>0</v>
      </c>
      <c r="H77" s="76">
        <v>0</v>
      </c>
      <c r="I77" s="76">
        <v>0</v>
      </c>
      <c r="N77" s="104"/>
      <c r="O77" s="104"/>
      <c r="P77" s="104"/>
    </row>
    <row r="78" spans="1:19">
      <c r="A78" s="61"/>
      <c r="B78" s="119"/>
      <c r="C78" s="120"/>
      <c r="D78" s="120"/>
      <c r="E78" s="121"/>
      <c r="F78" s="120"/>
      <c r="G78" s="120"/>
      <c r="H78" s="120"/>
      <c r="I78" s="120"/>
      <c r="N78" s="104"/>
      <c r="O78" s="104"/>
      <c r="P78" s="104"/>
    </row>
    <row r="79" spans="1:19">
      <c r="A79" s="61"/>
      <c r="B79" s="119"/>
      <c r="C79" s="120"/>
      <c r="D79" s="120"/>
      <c r="E79" s="121"/>
      <c r="F79" s="120"/>
      <c r="G79" s="120"/>
      <c r="H79" s="120"/>
      <c r="I79" s="120"/>
      <c r="N79" s="524"/>
      <c r="O79" s="104"/>
      <c r="P79" s="104"/>
    </row>
    <row r="80" spans="1:19">
      <c r="A80" s="61"/>
      <c r="B80" s="165" t="e">
        <f>#REF!</f>
        <v>#REF!</v>
      </c>
      <c r="C80" s="62"/>
      <c r="D80" s="62" t="s">
        <v>190</v>
      </c>
      <c r="E80" s="122"/>
      <c r="F80" s="62"/>
      <c r="G80" s="525" t="e">
        <f>#REF!</f>
        <v>#REF!</v>
      </c>
      <c r="H80" s="525"/>
      <c r="I80" s="525"/>
      <c r="N80" s="524"/>
      <c r="O80" s="104"/>
      <c r="P80" s="104"/>
    </row>
    <row r="81" spans="1:16">
      <c r="A81" s="61"/>
      <c r="B81" s="123" t="s">
        <v>512</v>
      </c>
      <c r="C81" s="62"/>
      <c r="D81" s="526" t="s">
        <v>147</v>
      </c>
      <c r="E81" s="526"/>
      <c r="F81" s="62"/>
      <c r="G81" s="526" t="s">
        <v>513</v>
      </c>
      <c r="H81" s="526"/>
      <c r="I81" s="526"/>
      <c r="N81" s="104"/>
      <c r="O81" s="104"/>
      <c r="P81" s="104"/>
    </row>
    <row r="82" spans="1:16">
      <c r="A82" s="61"/>
      <c r="B82" s="124"/>
      <c r="C82" s="62"/>
      <c r="D82" s="62"/>
      <c r="E82" s="66"/>
      <c r="F82" s="62"/>
      <c r="G82" s="62"/>
      <c r="H82" s="62"/>
      <c r="I82" s="62"/>
    </row>
    <row r="83" spans="1:16">
      <c r="A83" s="61"/>
      <c r="B83" s="125"/>
      <c r="C83" s="62"/>
      <c r="D83" s="62"/>
      <c r="E83" s="66"/>
      <c r="F83" s="62"/>
      <c r="G83" s="62"/>
      <c r="H83" s="62"/>
      <c r="I83" s="62"/>
    </row>
    <row r="84" spans="1:16" ht="29.25" customHeight="1">
      <c r="A84" s="126" t="s">
        <v>514</v>
      </c>
      <c r="B84" s="127"/>
      <c r="C84" s="127"/>
      <c r="D84" s="127"/>
      <c r="E84" s="127"/>
      <c r="F84" s="127"/>
      <c r="G84" s="127"/>
      <c r="H84" s="127"/>
      <c r="I84" s="127"/>
    </row>
    <row r="85" spans="1:16" ht="13.5" customHeight="1">
      <c r="A85" s="527" t="s">
        <v>515</v>
      </c>
      <c r="B85" s="527"/>
      <c r="C85" s="527"/>
      <c r="D85" s="527"/>
      <c r="E85" s="527"/>
      <c r="F85" s="527"/>
      <c r="G85" s="527"/>
      <c r="H85" s="527"/>
      <c r="I85" s="527"/>
    </row>
    <row r="86" spans="1:16" ht="13.5" customHeight="1">
      <c r="A86" s="128"/>
      <c r="B86" s="128"/>
      <c r="C86" s="128"/>
      <c r="D86" s="128"/>
      <c r="E86" s="129"/>
      <c r="F86" s="128"/>
      <c r="G86" s="128"/>
      <c r="H86" s="128"/>
      <c r="I86" s="128"/>
    </row>
    <row r="87" spans="1:16" ht="14.25" customHeight="1">
      <c r="A87" s="61"/>
      <c r="B87" s="130"/>
      <c r="C87" s="62"/>
      <c r="D87" s="62"/>
      <c r="E87" s="66"/>
      <c r="F87" s="62"/>
      <c r="G87" s="62"/>
      <c r="H87" s="62"/>
      <c r="I87" s="62"/>
    </row>
    <row r="88" spans="1:16">
      <c r="A88" s="528"/>
      <c r="B88" s="528"/>
      <c r="C88" s="62"/>
      <c r="D88" s="62"/>
      <c r="E88" s="66"/>
      <c r="F88" s="62"/>
      <c r="G88" s="62"/>
      <c r="H88" s="62"/>
      <c r="I88" s="62"/>
    </row>
    <row r="89" spans="1:16">
      <c r="A89" s="528"/>
      <c r="B89" s="528"/>
      <c r="C89" s="62"/>
      <c r="D89" s="62"/>
      <c r="E89" s="66"/>
      <c r="F89" s="62"/>
      <c r="G89" s="62"/>
      <c r="H89" s="131"/>
      <c r="I89" s="62"/>
    </row>
  </sheetData>
  <mergeCells count="19">
    <mergeCell ref="D81:E81"/>
    <mergeCell ref="G81:I81"/>
    <mergeCell ref="A85:I85"/>
    <mergeCell ref="A88:B88"/>
    <mergeCell ref="A89:B89"/>
    <mergeCell ref="C18:I18"/>
    <mergeCell ref="C29:I29"/>
    <mergeCell ref="C61:C64"/>
    <mergeCell ref="N79:N80"/>
    <mergeCell ref="G80:I80"/>
    <mergeCell ref="A9:A10"/>
    <mergeCell ref="B9:B10"/>
    <mergeCell ref="C9:C10"/>
    <mergeCell ref="F1:I1"/>
    <mergeCell ref="H2:I2"/>
    <mergeCell ref="H3:I3"/>
    <mergeCell ref="B4:I4"/>
    <mergeCell ref="B5:I5"/>
    <mergeCell ref="F9:I9"/>
  </mergeCells>
  <pageMargins left="0.70866141732283472" right="0.70866141732283472" top="0.74803149606299213" bottom="0.74803149606299213" header="0.31496062992125984" footer="0.31496062992125984"/>
  <pageSetup paperSize="9" scale="44" orientation="portrait" r:id="rId1"/>
</worksheet>
</file>

<file path=xl/worksheets/sheet2.xml><?xml version="1.0" encoding="utf-8"?>
<worksheet xmlns="http://schemas.openxmlformats.org/spreadsheetml/2006/main" xmlns:r="http://schemas.openxmlformats.org/officeDocument/2006/relationships">
  <sheetPr>
    <tabColor theme="5" tint="0.79998168889431442"/>
    <pageSetUpPr fitToPage="1"/>
  </sheetPr>
  <dimension ref="A1:Y72"/>
  <sheetViews>
    <sheetView view="pageBreakPreview" zoomScale="85" zoomScaleNormal="100" zoomScaleSheetLayoutView="85" workbookViewId="0">
      <pane xSplit="3" ySplit="10" topLeftCell="D11" activePane="bottomRight" state="frozen"/>
      <selection activeCell="C32" sqref="C32"/>
      <selection pane="topRight" activeCell="C32" sqref="C32"/>
      <selection pane="bottomLeft" activeCell="C32" sqref="C32"/>
      <selection pane="bottomRight" activeCell="B2" sqref="B2:F2"/>
    </sheetView>
  </sheetViews>
  <sheetFormatPr defaultColWidth="9.140625" defaultRowHeight="15"/>
  <cols>
    <col min="1" max="1" width="8.5703125" style="372" customWidth="1"/>
    <col min="2" max="2" width="57" style="358" customWidth="1"/>
    <col min="3" max="3" width="7.5703125" style="358" customWidth="1"/>
    <col min="4" max="4" width="10.140625" style="358" customWidth="1"/>
    <col min="5" max="5" width="8.7109375" style="358" customWidth="1"/>
    <col min="6" max="6" width="10.140625" style="358" customWidth="1"/>
    <col min="7" max="7" width="9.28515625" style="358" customWidth="1"/>
    <col min="8" max="8" width="10.140625" style="358" customWidth="1"/>
    <col min="9" max="9" width="10.42578125" style="358" customWidth="1"/>
    <col min="10" max="10" width="10.7109375" style="358" customWidth="1"/>
    <col min="11" max="12" width="10.140625" style="358" customWidth="1"/>
    <col min="13" max="15" width="7.7109375" style="358" customWidth="1"/>
    <col min="16" max="16" width="11" style="358" customWidth="1"/>
    <col min="17" max="19" width="7.7109375" style="358" customWidth="1"/>
    <col min="20" max="20" width="10.42578125" style="358" customWidth="1"/>
    <col min="21" max="23" width="9.140625" style="358" customWidth="1"/>
    <col min="24" max="16384" width="9.140625" style="358"/>
  </cols>
  <sheetData>
    <row r="1" spans="1:25" ht="14.45" customHeight="1">
      <c r="A1" s="300"/>
      <c r="B1" s="301"/>
      <c r="C1" s="280"/>
      <c r="E1" s="359"/>
      <c r="F1" s="432" t="s">
        <v>643</v>
      </c>
      <c r="G1" s="432"/>
      <c r="H1" s="244"/>
      <c r="I1" s="244"/>
      <c r="J1" s="244"/>
      <c r="K1" s="244"/>
      <c r="L1" s="244"/>
      <c r="M1" s="244"/>
      <c r="N1" s="244"/>
      <c r="O1" s="244"/>
      <c r="P1" s="244"/>
      <c r="Q1" s="244"/>
      <c r="R1" s="244"/>
      <c r="S1" s="244"/>
      <c r="T1" s="244"/>
      <c r="U1" s="244"/>
      <c r="V1" s="244"/>
      <c r="W1" s="244"/>
      <c r="X1" s="244"/>
      <c r="Y1" s="244"/>
    </row>
    <row r="2" spans="1:25" ht="24" customHeight="1">
      <c r="A2" s="300"/>
      <c r="B2" s="433" t="s">
        <v>373</v>
      </c>
      <c r="C2" s="433"/>
      <c r="D2" s="433"/>
      <c r="E2" s="433"/>
      <c r="F2" s="433"/>
      <c r="G2" s="280"/>
      <c r="H2" s="244"/>
      <c r="I2" s="244"/>
      <c r="J2" s="244"/>
      <c r="K2" s="244"/>
      <c r="L2" s="244"/>
      <c r="M2" s="244"/>
      <c r="N2" s="244"/>
      <c r="O2" s="244"/>
      <c r="P2" s="244"/>
      <c r="Q2" s="244"/>
      <c r="R2" s="244"/>
      <c r="S2" s="244"/>
      <c r="T2" s="244"/>
      <c r="U2" s="244"/>
      <c r="V2" s="244"/>
      <c r="W2" s="244"/>
      <c r="X2" s="244"/>
      <c r="Y2" s="244"/>
    </row>
    <row r="3" spans="1:25">
      <c r="A3" s="300"/>
      <c r="B3" s="434" t="s">
        <v>395</v>
      </c>
      <c r="C3" s="434"/>
      <c r="D3" s="434"/>
      <c r="E3" s="434"/>
      <c r="F3" s="434"/>
      <c r="G3" s="280"/>
      <c r="H3" s="244"/>
      <c r="I3" s="244"/>
      <c r="J3" s="244"/>
      <c r="K3" s="244"/>
      <c r="L3" s="244"/>
      <c r="M3" s="244"/>
      <c r="N3" s="244"/>
      <c r="O3" s="244"/>
      <c r="P3" s="244"/>
      <c r="Q3" s="244"/>
      <c r="R3" s="244"/>
      <c r="S3" s="244"/>
      <c r="T3" s="244"/>
      <c r="U3" s="244"/>
      <c r="V3" s="244"/>
      <c r="W3" s="244"/>
      <c r="X3" s="244"/>
      <c r="Y3" s="244"/>
    </row>
    <row r="4" spans="1:25">
      <c r="A4" s="360" t="s">
        <v>630</v>
      </c>
      <c r="B4" s="361"/>
      <c r="C4" s="360"/>
      <c r="D4" s="360"/>
      <c r="E4" s="360"/>
      <c r="F4" s="360"/>
      <c r="G4" s="306"/>
      <c r="H4" s="244"/>
      <c r="I4" s="244"/>
      <c r="J4" s="244"/>
      <c r="K4" s="244"/>
      <c r="L4" s="244"/>
      <c r="M4" s="244"/>
      <c r="N4" s="244"/>
      <c r="O4" s="244"/>
      <c r="P4" s="244"/>
      <c r="Q4" s="244"/>
      <c r="R4" s="244"/>
      <c r="S4" s="244"/>
      <c r="T4" s="244"/>
      <c r="U4" s="244"/>
      <c r="V4" s="244"/>
      <c r="W4" s="244"/>
      <c r="X4" s="244"/>
      <c r="Y4" s="244"/>
    </row>
    <row r="5" spans="1:25">
      <c r="A5" s="360" t="s">
        <v>638</v>
      </c>
      <c r="B5" s="361"/>
      <c r="C5" s="360"/>
      <c r="D5" s="360"/>
      <c r="E5" s="360"/>
      <c r="F5" s="360"/>
      <c r="G5" s="306"/>
      <c r="H5" s="244"/>
      <c r="I5" s="244"/>
      <c r="J5" s="244"/>
      <c r="K5" s="244"/>
      <c r="L5" s="244"/>
      <c r="M5" s="244"/>
      <c r="N5" s="244"/>
      <c r="O5" s="244"/>
      <c r="P5" s="244"/>
      <c r="Q5" s="244"/>
      <c r="R5" s="244"/>
      <c r="S5" s="244"/>
      <c r="T5" s="244"/>
      <c r="U5" s="244"/>
      <c r="V5" s="244"/>
      <c r="W5" s="244"/>
      <c r="X5" s="244"/>
      <c r="Y5" s="244"/>
    </row>
    <row r="6" spans="1:25">
      <c r="A6" s="435" t="s">
        <v>149</v>
      </c>
      <c r="B6" s="435"/>
      <c r="C6" s="435"/>
      <c r="D6" s="435"/>
      <c r="E6" s="435"/>
      <c r="F6" s="435"/>
      <c r="G6" s="435"/>
      <c r="H6" s="244"/>
      <c r="I6" s="244"/>
      <c r="J6" s="244"/>
      <c r="K6" s="244"/>
      <c r="L6" s="244"/>
      <c r="M6" s="244"/>
      <c r="N6" s="244"/>
      <c r="O6" s="244"/>
      <c r="P6" s="244"/>
      <c r="Q6" s="244"/>
      <c r="R6" s="244"/>
      <c r="S6" s="244"/>
      <c r="T6" s="244"/>
      <c r="U6" s="244"/>
      <c r="V6" s="244"/>
      <c r="W6" s="244"/>
      <c r="X6" s="244"/>
      <c r="Y6" s="244"/>
    </row>
    <row r="7" spans="1:25" ht="26.25" customHeight="1">
      <c r="A7" s="423" t="s">
        <v>4</v>
      </c>
      <c r="B7" s="426" t="s">
        <v>5</v>
      </c>
      <c r="C7" s="429" t="s">
        <v>17</v>
      </c>
      <c r="D7" s="412" t="s">
        <v>68</v>
      </c>
      <c r="E7" s="412"/>
      <c r="F7" s="412"/>
      <c r="G7" s="412"/>
      <c r="H7" s="420" t="s">
        <v>631</v>
      </c>
      <c r="I7" s="420"/>
      <c r="J7" s="420"/>
      <c r="K7" s="420"/>
      <c r="L7" s="244"/>
      <c r="M7" s="244"/>
      <c r="N7" s="244"/>
      <c r="O7" s="244"/>
      <c r="P7" s="244"/>
      <c r="Q7" s="244"/>
      <c r="R7" s="244"/>
      <c r="S7" s="244"/>
      <c r="T7" s="244"/>
      <c r="U7" s="244"/>
      <c r="V7" s="244"/>
      <c r="W7" s="244"/>
      <c r="X7" s="244"/>
      <c r="Y7" s="244"/>
    </row>
    <row r="8" spans="1:25" ht="14.25" customHeight="1">
      <c r="A8" s="424"/>
      <c r="B8" s="427"/>
      <c r="C8" s="430"/>
      <c r="D8" s="429" t="s">
        <v>192</v>
      </c>
      <c r="E8" s="429" t="s">
        <v>151</v>
      </c>
      <c r="F8" s="429" t="s">
        <v>152</v>
      </c>
      <c r="G8" s="429" t="s">
        <v>144</v>
      </c>
      <c r="H8" s="420"/>
      <c r="I8" s="420"/>
      <c r="J8" s="420"/>
      <c r="K8" s="420"/>
      <c r="L8" s="244"/>
      <c r="M8" s="244"/>
      <c r="N8" s="244"/>
      <c r="O8" s="244"/>
      <c r="P8" s="244"/>
      <c r="Q8" s="244"/>
      <c r="R8" s="244"/>
      <c r="S8" s="244"/>
      <c r="T8" s="244"/>
      <c r="U8" s="244"/>
      <c r="V8" s="244"/>
      <c r="W8" s="244"/>
      <c r="X8" s="244"/>
      <c r="Y8" s="244"/>
    </row>
    <row r="9" spans="1:25" ht="34.5" customHeight="1">
      <c r="A9" s="425"/>
      <c r="B9" s="428"/>
      <c r="C9" s="431"/>
      <c r="D9" s="431"/>
      <c r="E9" s="431"/>
      <c r="F9" s="431"/>
      <c r="G9" s="431"/>
      <c r="H9" s="275" t="s">
        <v>0</v>
      </c>
      <c r="I9" s="275" t="s">
        <v>122</v>
      </c>
      <c r="J9" s="275" t="s">
        <v>86</v>
      </c>
      <c r="K9" s="275" t="s">
        <v>87</v>
      </c>
      <c r="L9" s="244"/>
      <c r="M9" s="244"/>
      <c r="N9" s="244"/>
      <c r="O9" s="244"/>
      <c r="P9" s="244"/>
      <c r="Q9" s="244"/>
      <c r="R9" s="244"/>
      <c r="S9" s="244"/>
      <c r="T9" s="244"/>
      <c r="U9" s="244"/>
      <c r="V9" s="244"/>
      <c r="W9" s="244"/>
      <c r="X9" s="244"/>
      <c r="Y9" s="244"/>
    </row>
    <row r="10" spans="1:25">
      <c r="A10" s="338"/>
      <c r="B10" s="339"/>
      <c r="C10" s="340"/>
      <c r="D10" s="248">
        <v>2021</v>
      </c>
      <c r="E10" s="248">
        <v>2022</v>
      </c>
      <c r="F10" s="248" t="s">
        <v>629</v>
      </c>
      <c r="G10" s="248" t="s">
        <v>636</v>
      </c>
      <c r="H10" s="248" t="s">
        <v>636</v>
      </c>
      <c r="I10" s="248" t="s">
        <v>636</v>
      </c>
      <c r="J10" s="248" t="s">
        <v>636</v>
      </c>
      <c r="K10" s="248" t="s">
        <v>636</v>
      </c>
      <c r="L10" s="244"/>
      <c r="M10" s="244"/>
      <c r="N10" s="244"/>
      <c r="O10" s="244"/>
      <c r="P10" s="244"/>
      <c r="Q10" s="244"/>
      <c r="R10" s="244"/>
      <c r="S10" s="244"/>
      <c r="T10" s="244"/>
      <c r="U10" s="244"/>
      <c r="V10" s="244"/>
      <c r="W10" s="244"/>
      <c r="X10" s="244"/>
      <c r="Y10" s="244"/>
    </row>
    <row r="11" spans="1:25" ht="12" customHeight="1">
      <c r="A11" s="341">
        <v>1</v>
      </c>
      <c r="B11" s="342" t="s">
        <v>170</v>
      </c>
      <c r="C11" s="59" t="s">
        <v>21</v>
      </c>
      <c r="D11" s="249">
        <v>1898.451</v>
      </c>
      <c r="E11" s="249">
        <v>2189.4549999999999</v>
      </c>
      <c r="F11" s="249">
        <v>9878.2610214329106</v>
      </c>
      <c r="G11" s="249">
        <v>14459.407353809494</v>
      </c>
      <c r="H11" s="249">
        <v>9743.225927509493</v>
      </c>
      <c r="I11" s="249">
        <v>0</v>
      </c>
      <c r="J11" s="249">
        <v>3718.2684828356646</v>
      </c>
      <c r="K11" s="249">
        <v>997.91294346433926</v>
      </c>
      <c r="L11" s="244"/>
      <c r="M11" s="244"/>
      <c r="N11" s="244"/>
      <c r="O11" s="244"/>
      <c r="P11" s="244"/>
      <c r="Q11" s="244"/>
      <c r="R11" s="244"/>
      <c r="S11" s="244"/>
      <c r="T11" s="244"/>
      <c r="U11" s="244"/>
      <c r="V11" s="244"/>
      <c r="W11" s="244"/>
      <c r="X11" s="244"/>
      <c r="Y11" s="244"/>
    </row>
    <row r="12" spans="1:25" ht="12" customHeight="1">
      <c r="A12" s="58" t="s">
        <v>7</v>
      </c>
      <c r="B12" s="57" t="s">
        <v>154</v>
      </c>
      <c r="C12" s="59" t="s">
        <v>21</v>
      </c>
      <c r="D12" s="60">
        <v>298.41000000000003</v>
      </c>
      <c r="E12" s="60">
        <v>75.209000000000003</v>
      </c>
      <c r="F12" s="60">
        <v>7705.6792889393255</v>
      </c>
      <c r="G12" s="60">
        <v>11086.88301586632</v>
      </c>
      <c r="H12" s="60">
        <v>7251.9327936538684</v>
      </c>
      <c r="I12" s="60">
        <v>0</v>
      </c>
      <c r="J12" s="60">
        <v>3023.5000004406379</v>
      </c>
      <c r="K12" s="60">
        <v>811.45022177181443</v>
      </c>
      <c r="L12" s="244"/>
      <c r="M12" s="244"/>
      <c r="N12" s="244"/>
      <c r="O12" s="244"/>
      <c r="P12" s="244"/>
      <c r="Q12" s="244"/>
      <c r="R12" s="244"/>
      <c r="S12" s="244"/>
      <c r="T12" s="244"/>
      <c r="U12" s="244"/>
      <c r="V12" s="244"/>
      <c r="W12" s="244"/>
      <c r="X12" s="244"/>
      <c r="Y12" s="244"/>
    </row>
    <row r="13" spans="1:25" ht="12" customHeight="1">
      <c r="A13" s="58" t="s">
        <v>22</v>
      </c>
      <c r="B13" s="57" t="s">
        <v>25</v>
      </c>
      <c r="C13" s="59" t="s">
        <v>21</v>
      </c>
      <c r="D13" s="60">
        <v>0</v>
      </c>
      <c r="E13" s="60">
        <v>0</v>
      </c>
      <c r="F13" s="55">
        <v>0</v>
      </c>
      <c r="G13" s="60">
        <v>0</v>
      </c>
      <c r="H13" s="263">
        <v>0</v>
      </c>
      <c r="I13" s="263">
        <v>0</v>
      </c>
      <c r="J13" s="263">
        <v>0</v>
      </c>
      <c r="K13" s="263">
        <v>0</v>
      </c>
      <c r="L13" s="322"/>
      <c r="M13" s="244"/>
      <c r="N13" s="244"/>
      <c r="O13" s="244"/>
      <c r="P13" s="244"/>
      <c r="Q13" s="244"/>
      <c r="R13" s="244"/>
      <c r="S13" s="244"/>
      <c r="T13" s="244"/>
      <c r="U13" s="244"/>
      <c r="V13" s="244"/>
      <c r="W13" s="244"/>
      <c r="X13" s="244"/>
      <c r="Y13" s="244"/>
    </row>
    <row r="14" spans="1:25" ht="12" customHeight="1">
      <c r="A14" s="58" t="s">
        <v>24</v>
      </c>
      <c r="B14" s="57" t="s">
        <v>69</v>
      </c>
      <c r="C14" s="59" t="s">
        <v>21</v>
      </c>
      <c r="D14" s="60">
        <v>0</v>
      </c>
      <c r="E14" s="60">
        <v>0</v>
      </c>
      <c r="F14" s="55">
        <v>0</v>
      </c>
      <c r="G14" s="60">
        <v>0</v>
      </c>
      <c r="H14" s="263">
        <v>0</v>
      </c>
      <c r="I14" s="263">
        <v>0</v>
      </c>
      <c r="J14" s="263">
        <v>0</v>
      </c>
      <c r="K14" s="263">
        <v>0</v>
      </c>
      <c r="L14" s="322"/>
      <c r="M14" s="244"/>
      <c r="N14" s="244"/>
      <c r="O14" s="244"/>
      <c r="P14" s="244"/>
      <c r="Q14" s="244"/>
      <c r="R14" s="244"/>
      <c r="S14" s="244"/>
      <c r="T14" s="244"/>
      <c r="U14" s="244"/>
      <c r="V14" s="244"/>
      <c r="W14" s="244"/>
      <c r="X14" s="244"/>
      <c r="Y14" s="244"/>
    </row>
    <row r="15" spans="1:25" ht="12" customHeight="1">
      <c r="A15" s="58" t="s">
        <v>26</v>
      </c>
      <c r="B15" s="57" t="s">
        <v>70</v>
      </c>
      <c r="C15" s="59" t="s">
        <v>21</v>
      </c>
      <c r="D15" s="60">
        <v>55.698999999999998</v>
      </c>
      <c r="E15" s="60">
        <v>75.209000000000003</v>
      </c>
      <c r="F15" s="55">
        <v>65.681903805385076</v>
      </c>
      <c r="G15" s="60">
        <v>82.050124192103198</v>
      </c>
      <c r="H15" s="263">
        <v>60.610655565039856</v>
      </c>
      <c r="I15" s="263">
        <v>0</v>
      </c>
      <c r="J15" s="263">
        <v>16.90301820031863</v>
      </c>
      <c r="K15" s="263">
        <v>4.536450426744711</v>
      </c>
      <c r="L15" s="322"/>
      <c r="M15" s="244"/>
      <c r="N15" s="244"/>
      <c r="O15" s="244"/>
      <c r="P15" s="244"/>
      <c r="Q15" s="244"/>
      <c r="R15" s="244"/>
      <c r="S15" s="244"/>
      <c r="T15" s="244"/>
      <c r="U15" s="244"/>
      <c r="V15" s="244"/>
      <c r="W15" s="244"/>
      <c r="X15" s="244"/>
      <c r="Y15" s="244"/>
    </row>
    <row r="16" spans="1:25" ht="12" customHeight="1">
      <c r="A16" s="58" t="s">
        <v>27</v>
      </c>
      <c r="B16" s="57" t="s">
        <v>385</v>
      </c>
      <c r="C16" s="59" t="s">
        <v>21</v>
      </c>
      <c r="D16" s="60">
        <v>242.71100000000001</v>
      </c>
      <c r="E16" s="60">
        <v>0</v>
      </c>
      <c r="F16" s="55">
        <v>7639.99738513394</v>
      </c>
      <c r="G16" s="60">
        <v>11004.832891674218</v>
      </c>
      <c r="H16" s="60">
        <v>7191.322138088829</v>
      </c>
      <c r="I16" s="60">
        <v>0</v>
      </c>
      <c r="J16" s="60">
        <v>3006.5969822403194</v>
      </c>
      <c r="K16" s="60">
        <v>806.91377134506968</v>
      </c>
      <c r="L16" s="322"/>
      <c r="M16" s="244"/>
      <c r="N16" s="244"/>
      <c r="O16" s="244"/>
      <c r="P16" s="244"/>
      <c r="Q16" s="244"/>
      <c r="R16" s="244"/>
      <c r="S16" s="244"/>
      <c r="T16" s="244"/>
      <c r="U16" s="244"/>
      <c r="V16" s="244"/>
      <c r="W16" s="244"/>
      <c r="X16" s="244"/>
      <c r="Y16" s="244"/>
    </row>
    <row r="17" spans="1:25" ht="12" customHeight="1">
      <c r="A17" s="58" t="s">
        <v>388</v>
      </c>
      <c r="B17" s="258" t="s">
        <v>386</v>
      </c>
      <c r="C17" s="59" t="s">
        <v>21</v>
      </c>
      <c r="D17" s="60">
        <v>0</v>
      </c>
      <c r="E17" s="60">
        <v>0</v>
      </c>
      <c r="F17" s="55">
        <v>7518.33</v>
      </c>
      <c r="G17" s="60">
        <v>11004.832891674218</v>
      </c>
      <c r="H17" s="263">
        <v>7191.322138088829</v>
      </c>
      <c r="I17" s="263">
        <v>0</v>
      </c>
      <c r="J17" s="263">
        <v>3006.5969822403194</v>
      </c>
      <c r="K17" s="263">
        <v>806.91377134506968</v>
      </c>
      <c r="L17" s="322"/>
      <c r="M17" s="244"/>
      <c r="N17" s="244"/>
      <c r="O17" s="244"/>
      <c r="P17" s="244"/>
      <c r="Q17" s="244"/>
      <c r="R17" s="244"/>
      <c r="S17" s="244"/>
      <c r="T17" s="244"/>
      <c r="U17" s="244"/>
      <c r="V17" s="244"/>
      <c r="W17" s="244"/>
      <c r="X17" s="244"/>
      <c r="Y17" s="244"/>
    </row>
    <row r="18" spans="1:25" ht="12" customHeight="1">
      <c r="A18" s="343" t="s">
        <v>8</v>
      </c>
      <c r="B18" s="344" t="s">
        <v>71</v>
      </c>
      <c r="C18" s="275" t="s">
        <v>21</v>
      </c>
      <c r="D18" s="60">
        <v>293.90499999999997</v>
      </c>
      <c r="E18" s="60">
        <v>490.21499999999997</v>
      </c>
      <c r="F18" s="55">
        <v>428.12256000000002</v>
      </c>
      <c r="G18" s="60">
        <v>775.20074999999997</v>
      </c>
      <c r="H18" s="263">
        <v>572.64295593269333</v>
      </c>
      <c r="I18" s="263">
        <v>0</v>
      </c>
      <c r="J18" s="263">
        <v>159.69789826852883</v>
      </c>
      <c r="K18" s="263">
        <v>42.859895798777792</v>
      </c>
      <c r="L18" s="322"/>
      <c r="M18" s="244"/>
      <c r="N18" s="244"/>
      <c r="O18" s="244"/>
      <c r="P18" s="244"/>
      <c r="Q18" s="244"/>
      <c r="R18" s="244"/>
      <c r="S18" s="244"/>
      <c r="T18" s="244"/>
      <c r="U18" s="244"/>
      <c r="V18" s="244"/>
      <c r="W18" s="244"/>
      <c r="X18" s="244"/>
      <c r="Y18" s="244"/>
    </row>
    <row r="19" spans="1:25" ht="12" customHeight="1">
      <c r="A19" s="343" t="s">
        <v>32</v>
      </c>
      <c r="B19" s="57" t="s">
        <v>155</v>
      </c>
      <c r="C19" s="59" t="s">
        <v>21</v>
      </c>
      <c r="D19" s="60">
        <v>1102.248</v>
      </c>
      <c r="E19" s="60">
        <v>1311.6869999999999</v>
      </c>
      <c r="F19" s="60">
        <v>1519.2217162333334</v>
      </c>
      <c r="G19" s="60">
        <v>2213.2070950000007</v>
      </c>
      <c r="H19" s="60">
        <v>1634.9022533479356</v>
      </c>
      <c r="I19" s="60">
        <v>0</v>
      </c>
      <c r="J19" s="60">
        <v>455.93934410473202</v>
      </c>
      <c r="K19" s="60">
        <v>122.36549754733306</v>
      </c>
      <c r="L19" s="322"/>
      <c r="M19" s="244"/>
      <c r="N19" s="244"/>
      <c r="O19" s="244"/>
      <c r="P19" s="244"/>
      <c r="Q19" s="244"/>
      <c r="R19" s="244"/>
      <c r="S19" s="244"/>
      <c r="T19" s="244"/>
      <c r="U19" s="244"/>
      <c r="V19" s="244"/>
      <c r="W19" s="244"/>
      <c r="X19" s="244"/>
      <c r="Y19" s="244"/>
    </row>
    <row r="20" spans="1:25" ht="12" customHeight="1">
      <c r="A20" s="58" t="s">
        <v>33</v>
      </c>
      <c r="B20" s="57" t="s">
        <v>43</v>
      </c>
      <c r="C20" s="59" t="s">
        <v>21</v>
      </c>
      <c r="D20" s="60">
        <v>64.66</v>
      </c>
      <c r="E20" s="60">
        <v>107.849</v>
      </c>
      <c r="F20" s="55">
        <v>94.186963200000008</v>
      </c>
      <c r="G20" s="60">
        <v>170.54416499999999</v>
      </c>
      <c r="H20" s="263">
        <v>125.98145030519254</v>
      </c>
      <c r="I20" s="263">
        <v>0</v>
      </c>
      <c r="J20" s="263">
        <v>35.133537619076343</v>
      </c>
      <c r="K20" s="263">
        <v>9.4291770757311149</v>
      </c>
      <c r="L20" s="322"/>
      <c r="M20" s="244"/>
      <c r="N20" s="244"/>
      <c r="O20" s="244"/>
      <c r="P20" s="244"/>
      <c r="Q20" s="244"/>
      <c r="R20" s="244"/>
      <c r="S20" s="244"/>
      <c r="T20" s="244"/>
      <c r="U20" s="244"/>
      <c r="V20" s="244"/>
      <c r="W20" s="244"/>
      <c r="X20" s="244"/>
      <c r="Y20" s="244"/>
    </row>
    <row r="21" spans="1:25" ht="12" customHeight="1">
      <c r="A21" s="58" t="s">
        <v>35</v>
      </c>
      <c r="B21" s="57" t="s">
        <v>171</v>
      </c>
      <c r="C21" s="59" t="s">
        <v>21</v>
      </c>
      <c r="D21" s="60">
        <v>1016.9880000000001</v>
      </c>
      <c r="E21" s="60">
        <v>1182.625</v>
      </c>
      <c r="F21" s="55">
        <v>978.11292000000003</v>
      </c>
      <c r="G21" s="60">
        <v>1331.8966800000007</v>
      </c>
      <c r="H21" s="263">
        <v>983.87579195729757</v>
      </c>
      <c r="I21" s="263">
        <v>0</v>
      </c>
      <c r="J21" s="263">
        <v>274.38195913359402</v>
      </c>
      <c r="K21" s="263">
        <v>73.638928909109197</v>
      </c>
      <c r="L21" s="322"/>
      <c r="M21" s="244"/>
      <c r="N21" s="244"/>
      <c r="O21" s="244"/>
      <c r="P21" s="244"/>
      <c r="Q21" s="244"/>
      <c r="R21" s="244"/>
      <c r="S21" s="244"/>
      <c r="T21" s="244"/>
      <c r="U21" s="244"/>
      <c r="V21" s="244"/>
      <c r="W21" s="244"/>
      <c r="X21" s="244"/>
      <c r="Y21" s="244"/>
    </row>
    <row r="22" spans="1:25" ht="12" customHeight="1">
      <c r="A22" s="58" t="s">
        <v>37</v>
      </c>
      <c r="B22" s="345" t="s">
        <v>72</v>
      </c>
      <c r="C22" s="59" t="s">
        <v>21</v>
      </c>
      <c r="D22" s="60">
        <v>20.599999999999994</v>
      </c>
      <c r="E22" s="60">
        <v>21.213000000000001</v>
      </c>
      <c r="F22" s="55">
        <v>446.92183303333337</v>
      </c>
      <c r="G22" s="60">
        <v>710.7662499999999</v>
      </c>
      <c r="H22" s="263">
        <v>525.04501108544548</v>
      </c>
      <c r="I22" s="263">
        <v>0</v>
      </c>
      <c r="J22" s="263">
        <v>146.42384735206167</v>
      </c>
      <c r="K22" s="263">
        <v>39.297391562492741</v>
      </c>
      <c r="L22" s="322"/>
      <c r="M22" s="244"/>
      <c r="N22" s="244"/>
      <c r="O22" s="244"/>
      <c r="P22" s="244"/>
      <c r="Q22" s="244"/>
      <c r="R22" s="244"/>
      <c r="S22" s="244"/>
      <c r="T22" s="244"/>
      <c r="U22" s="244"/>
      <c r="V22" s="244"/>
      <c r="W22" s="244"/>
      <c r="X22" s="244"/>
      <c r="Y22" s="244"/>
    </row>
    <row r="23" spans="1:25" ht="12" customHeight="1">
      <c r="A23" s="58" t="s">
        <v>39</v>
      </c>
      <c r="B23" s="57" t="s">
        <v>156</v>
      </c>
      <c r="C23" s="59" t="s">
        <v>21</v>
      </c>
      <c r="D23" s="60">
        <v>203.88799999999998</v>
      </c>
      <c r="E23" s="60">
        <v>312.34400000000005</v>
      </c>
      <c r="F23" s="60">
        <v>225.2374562602534</v>
      </c>
      <c r="G23" s="60">
        <v>384.11649294317453</v>
      </c>
      <c r="H23" s="60">
        <v>283.74792457499427</v>
      </c>
      <c r="I23" s="60">
        <v>0</v>
      </c>
      <c r="J23" s="60">
        <v>79.13124002176616</v>
      </c>
      <c r="K23" s="60">
        <v>21.237328346414042</v>
      </c>
      <c r="L23" s="244"/>
      <c r="M23" s="244"/>
      <c r="N23" s="244"/>
      <c r="O23" s="244"/>
      <c r="P23" s="244"/>
      <c r="Q23" s="244"/>
      <c r="R23" s="244"/>
      <c r="S23" s="244"/>
      <c r="T23" s="244"/>
      <c r="U23" s="244"/>
      <c r="V23" s="244"/>
      <c r="W23" s="244"/>
      <c r="X23" s="244"/>
      <c r="Y23" s="244"/>
    </row>
    <row r="24" spans="1:25" ht="12" customHeight="1">
      <c r="A24" s="58" t="s">
        <v>40</v>
      </c>
      <c r="B24" s="57" t="s">
        <v>41</v>
      </c>
      <c r="C24" s="59" t="s">
        <v>21</v>
      </c>
      <c r="D24" s="60">
        <v>127.83199999999999</v>
      </c>
      <c r="E24" s="60">
        <v>173.99</v>
      </c>
      <c r="F24" s="55">
        <v>154.06459788498915</v>
      </c>
      <c r="G24" s="60">
        <v>231.38778866586935</v>
      </c>
      <c r="H24" s="263">
        <v>170.92680479005315</v>
      </c>
      <c r="I24" s="263">
        <v>0</v>
      </c>
      <c r="J24" s="263">
        <v>47.667837698740428</v>
      </c>
      <c r="K24" s="263">
        <v>12.793146177075782</v>
      </c>
      <c r="L24" s="244"/>
      <c r="M24" s="244"/>
      <c r="N24" s="244"/>
      <c r="O24" s="244"/>
      <c r="P24" s="244"/>
      <c r="Q24" s="244"/>
      <c r="R24" s="244"/>
      <c r="S24" s="244"/>
      <c r="T24" s="244"/>
      <c r="U24" s="244"/>
      <c r="V24" s="244"/>
      <c r="W24" s="244"/>
      <c r="X24" s="244"/>
      <c r="Y24" s="244"/>
    </row>
    <row r="25" spans="1:25" ht="12" customHeight="1">
      <c r="A25" s="58" t="s">
        <v>42</v>
      </c>
      <c r="B25" s="57" t="s">
        <v>43</v>
      </c>
      <c r="C25" s="59" t="s">
        <v>21</v>
      </c>
      <c r="D25" s="60">
        <v>26.260999999999999</v>
      </c>
      <c r="E25" s="60">
        <v>36.127000000000002</v>
      </c>
      <c r="F25" s="55">
        <v>32.126692295179474</v>
      </c>
      <c r="G25" s="60">
        <v>47.940159903511358</v>
      </c>
      <c r="H25" s="263">
        <v>35.413529817963578</v>
      </c>
      <c r="I25" s="263">
        <v>0</v>
      </c>
      <c r="J25" s="263">
        <v>9.8760776215038</v>
      </c>
      <c r="K25" s="263">
        <v>2.6505524640439813</v>
      </c>
      <c r="L25" s="244"/>
      <c r="M25" s="244"/>
      <c r="N25" s="244"/>
      <c r="O25" s="244"/>
      <c r="P25" s="244"/>
      <c r="Q25" s="244"/>
      <c r="R25" s="244"/>
      <c r="S25" s="244"/>
      <c r="T25" s="244"/>
      <c r="U25" s="244"/>
      <c r="V25" s="244"/>
      <c r="W25" s="244"/>
      <c r="X25" s="244"/>
      <c r="Y25" s="244"/>
    </row>
    <row r="26" spans="1:25" ht="12" customHeight="1">
      <c r="A26" s="58" t="s">
        <v>44</v>
      </c>
      <c r="B26" s="57" t="s">
        <v>45</v>
      </c>
      <c r="C26" s="59" t="s">
        <v>21</v>
      </c>
      <c r="D26" s="60">
        <v>49.795000000000002</v>
      </c>
      <c r="E26" s="60">
        <v>102.227</v>
      </c>
      <c r="F26" s="55">
        <v>39.046166080084767</v>
      </c>
      <c r="G26" s="60">
        <v>104.78854437379377</v>
      </c>
      <c r="H26" s="263">
        <v>77.40758996697754</v>
      </c>
      <c r="I26" s="263">
        <v>0</v>
      </c>
      <c r="J26" s="263">
        <v>21.587324701521943</v>
      </c>
      <c r="K26" s="263">
        <v>5.7936297052942791</v>
      </c>
      <c r="L26" s="244"/>
      <c r="M26" s="244"/>
      <c r="N26" s="244"/>
      <c r="O26" s="244"/>
      <c r="P26" s="244"/>
      <c r="Q26" s="244"/>
      <c r="R26" s="244"/>
      <c r="S26" s="244"/>
      <c r="T26" s="244"/>
      <c r="U26" s="244"/>
      <c r="V26" s="244"/>
      <c r="W26" s="244"/>
      <c r="X26" s="244"/>
      <c r="Y26" s="244"/>
    </row>
    <row r="27" spans="1:25" ht="12" customHeight="1">
      <c r="A27" s="346">
        <v>2</v>
      </c>
      <c r="B27" s="347" t="s">
        <v>157</v>
      </c>
      <c r="C27" s="275" t="s">
        <v>21</v>
      </c>
      <c r="D27" s="60">
        <v>137.72899999999998</v>
      </c>
      <c r="E27" s="60">
        <v>182.80700000000002</v>
      </c>
      <c r="F27" s="60">
        <v>157.58178144677763</v>
      </c>
      <c r="G27" s="60">
        <v>252.83177520057239</v>
      </c>
      <c r="H27" s="60">
        <v>186.76753744699812</v>
      </c>
      <c r="I27" s="60">
        <v>0</v>
      </c>
      <c r="J27" s="60">
        <v>52.085479941850636</v>
      </c>
      <c r="K27" s="60">
        <v>13.978757811723668</v>
      </c>
      <c r="L27" s="244"/>
      <c r="M27" s="244"/>
      <c r="N27" s="244"/>
      <c r="O27" s="244"/>
      <c r="P27" s="244"/>
      <c r="Q27" s="244"/>
      <c r="R27" s="244"/>
      <c r="S27" s="244"/>
      <c r="T27" s="244"/>
      <c r="U27" s="244"/>
      <c r="V27" s="244"/>
      <c r="W27" s="244"/>
      <c r="X27" s="244"/>
      <c r="Y27" s="244"/>
    </row>
    <row r="28" spans="1:25" ht="12" customHeight="1">
      <c r="A28" s="343" t="s">
        <v>9</v>
      </c>
      <c r="B28" s="348" t="s">
        <v>41</v>
      </c>
      <c r="C28" s="275" t="s">
        <v>21</v>
      </c>
      <c r="D28" s="60">
        <v>96.147999999999996</v>
      </c>
      <c r="E28" s="60">
        <v>121.747</v>
      </c>
      <c r="F28" s="55">
        <v>112.67890376473625</v>
      </c>
      <c r="G28" s="60">
        <v>185.61503108606109</v>
      </c>
      <c r="H28" s="263">
        <v>137.11434111313849</v>
      </c>
      <c r="I28" s="263">
        <v>0</v>
      </c>
      <c r="J28" s="263">
        <v>38.238263251798458</v>
      </c>
      <c r="K28" s="263">
        <v>10.262426721124147</v>
      </c>
      <c r="L28" s="244"/>
      <c r="M28" s="244"/>
      <c r="N28" s="244"/>
      <c r="O28" s="244"/>
      <c r="P28" s="244"/>
      <c r="Q28" s="244"/>
      <c r="R28" s="244"/>
      <c r="S28" s="244"/>
      <c r="T28" s="244"/>
      <c r="U28" s="244"/>
      <c r="V28" s="244"/>
      <c r="W28" s="244"/>
      <c r="X28" s="244"/>
      <c r="Y28" s="244"/>
    </row>
    <row r="29" spans="1:25" ht="12" customHeight="1">
      <c r="A29" s="343" t="s">
        <v>10</v>
      </c>
      <c r="B29" s="348" t="s">
        <v>46</v>
      </c>
      <c r="C29" s="275" t="s">
        <v>21</v>
      </c>
      <c r="D29" s="60">
        <v>20.78</v>
      </c>
      <c r="E29" s="60">
        <v>27.027000000000001</v>
      </c>
      <c r="F29" s="55">
        <v>24.789358828241976</v>
      </c>
      <c r="G29" s="60">
        <v>40.835306838933448</v>
      </c>
      <c r="H29" s="263">
        <v>30.165155044890472</v>
      </c>
      <c r="I29" s="263">
        <v>0</v>
      </c>
      <c r="J29" s="263">
        <v>8.4124179153956611</v>
      </c>
      <c r="K29" s="263">
        <v>2.2577338786473127</v>
      </c>
      <c r="L29" s="244"/>
      <c r="M29" s="244"/>
      <c r="N29" s="244"/>
      <c r="O29" s="244"/>
      <c r="P29" s="244"/>
      <c r="Q29" s="244"/>
      <c r="R29" s="244"/>
      <c r="S29" s="244"/>
      <c r="T29" s="244"/>
      <c r="U29" s="244"/>
      <c r="V29" s="244"/>
      <c r="W29" s="244"/>
      <c r="X29" s="244"/>
      <c r="Y29" s="244"/>
    </row>
    <row r="30" spans="1:25" ht="12" customHeight="1">
      <c r="A30" s="343" t="s">
        <v>47</v>
      </c>
      <c r="B30" s="349" t="s">
        <v>45</v>
      </c>
      <c r="C30" s="275" t="s">
        <v>21</v>
      </c>
      <c r="D30" s="60">
        <v>20.800999999999998</v>
      </c>
      <c r="E30" s="60">
        <v>34.033000000000001</v>
      </c>
      <c r="F30" s="55">
        <v>20.113518853799402</v>
      </c>
      <c r="G30" s="60">
        <v>26.381437275577881</v>
      </c>
      <c r="H30" s="263">
        <v>19.488041288969157</v>
      </c>
      <c r="I30" s="263">
        <v>0</v>
      </c>
      <c r="J30" s="263">
        <v>5.4347987746565138</v>
      </c>
      <c r="K30" s="263">
        <v>1.4585972119522077</v>
      </c>
      <c r="L30" s="244"/>
      <c r="M30" s="244"/>
      <c r="N30" s="244"/>
      <c r="O30" s="244"/>
      <c r="P30" s="244"/>
      <c r="Q30" s="244"/>
      <c r="R30" s="244"/>
      <c r="S30" s="244"/>
      <c r="T30" s="244"/>
      <c r="U30" s="244"/>
      <c r="V30" s="244"/>
      <c r="W30" s="244"/>
      <c r="X30" s="244"/>
      <c r="Y30" s="244"/>
    </row>
    <row r="31" spans="1:25" ht="12" customHeight="1">
      <c r="A31" s="341" t="s">
        <v>127</v>
      </c>
      <c r="B31" s="342" t="s">
        <v>158</v>
      </c>
      <c r="C31" s="275" t="s">
        <v>21</v>
      </c>
      <c r="D31" s="60">
        <v>0</v>
      </c>
      <c r="E31" s="60">
        <v>0</v>
      </c>
      <c r="F31" s="60">
        <v>0</v>
      </c>
      <c r="G31" s="60">
        <v>0</v>
      </c>
      <c r="H31" s="60">
        <v>0</v>
      </c>
      <c r="I31" s="60">
        <v>0</v>
      </c>
      <c r="J31" s="60">
        <v>0</v>
      </c>
      <c r="K31" s="60">
        <v>0</v>
      </c>
      <c r="L31" s="244"/>
      <c r="M31" s="244"/>
      <c r="N31" s="244"/>
      <c r="O31" s="244"/>
      <c r="P31" s="244"/>
      <c r="Q31" s="244"/>
      <c r="R31" s="244"/>
      <c r="S31" s="244"/>
      <c r="T31" s="244"/>
      <c r="U31" s="244"/>
      <c r="V31" s="244"/>
      <c r="W31" s="244"/>
      <c r="X31" s="244"/>
      <c r="Y31" s="244"/>
    </row>
    <row r="32" spans="1:25" ht="12" customHeight="1">
      <c r="A32" s="58" t="s">
        <v>48</v>
      </c>
      <c r="B32" s="57" t="s">
        <v>41</v>
      </c>
      <c r="C32" s="275" t="s">
        <v>21</v>
      </c>
      <c r="D32" s="60">
        <v>0</v>
      </c>
      <c r="E32" s="60">
        <v>0</v>
      </c>
      <c r="F32" s="55">
        <v>0</v>
      </c>
      <c r="G32" s="60">
        <v>0</v>
      </c>
      <c r="H32" s="350"/>
      <c r="I32" s="350"/>
      <c r="J32" s="350"/>
      <c r="K32" s="350"/>
      <c r="L32" s="244"/>
      <c r="M32" s="244"/>
      <c r="N32" s="244"/>
      <c r="O32" s="244"/>
      <c r="P32" s="244"/>
      <c r="Q32" s="244"/>
      <c r="R32" s="244"/>
      <c r="S32" s="244"/>
      <c r="T32" s="244"/>
      <c r="U32" s="244"/>
      <c r="V32" s="244"/>
      <c r="W32" s="244"/>
      <c r="X32" s="244"/>
      <c r="Y32" s="244"/>
    </row>
    <row r="33" spans="1:25" ht="12" customHeight="1">
      <c r="A33" s="58" t="s">
        <v>49</v>
      </c>
      <c r="B33" s="57" t="s">
        <v>43</v>
      </c>
      <c r="C33" s="275" t="s">
        <v>21</v>
      </c>
      <c r="D33" s="60">
        <v>0</v>
      </c>
      <c r="E33" s="60">
        <v>0</v>
      </c>
      <c r="F33" s="55">
        <v>0</v>
      </c>
      <c r="G33" s="60">
        <v>0</v>
      </c>
      <c r="H33" s="350"/>
      <c r="I33" s="350"/>
      <c r="J33" s="350"/>
      <c r="K33" s="350"/>
      <c r="L33" s="244"/>
      <c r="M33" s="244"/>
      <c r="N33" s="244"/>
      <c r="O33" s="244"/>
      <c r="P33" s="244"/>
      <c r="Q33" s="244"/>
      <c r="R33" s="244"/>
      <c r="S33" s="244"/>
      <c r="T33" s="244"/>
      <c r="U33" s="244"/>
      <c r="V33" s="244"/>
      <c r="W33" s="244"/>
      <c r="X33" s="244"/>
      <c r="Y33" s="244"/>
    </row>
    <row r="34" spans="1:25" ht="12" customHeight="1">
      <c r="A34" s="343" t="s">
        <v>50</v>
      </c>
      <c r="B34" s="351" t="s">
        <v>172</v>
      </c>
      <c r="C34" s="275" t="s">
        <v>21</v>
      </c>
      <c r="D34" s="60">
        <v>0</v>
      </c>
      <c r="E34" s="60">
        <v>0</v>
      </c>
      <c r="F34" s="55">
        <v>0</v>
      </c>
      <c r="G34" s="60">
        <v>0</v>
      </c>
      <c r="H34" s="350"/>
      <c r="I34" s="350"/>
      <c r="J34" s="350"/>
      <c r="K34" s="350"/>
      <c r="L34" s="244"/>
      <c r="M34" s="244"/>
      <c r="N34" s="244"/>
      <c r="O34" s="244"/>
      <c r="P34" s="244"/>
      <c r="Q34" s="244"/>
      <c r="R34" s="244"/>
      <c r="S34" s="244"/>
      <c r="T34" s="244"/>
      <c r="U34" s="244"/>
      <c r="V34" s="244"/>
      <c r="W34" s="244"/>
      <c r="X34" s="244"/>
      <c r="Y34" s="244"/>
    </row>
    <row r="35" spans="1:25" ht="12" customHeight="1">
      <c r="A35" s="346" t="s">
        <v>128</v>
      </c>
      <c r="B35" s="352" t="s">
        <v>73</v>
      </c>
      <c r="C35" s="275" t="s">
        <v>21</v>
      </c>
      <c r="D35" s="60">
        <v>0</v>
      </c>
      <c r="E35" s="60">
        <v>0</v>
      </c>
      <c r="F35" s="55">
        <v>0</v>
      </c>
      <c r="G35" s="60">
        <v>0</v>
      </c>
      <c r="H35" s="350"/>
      <c r="I35" s="350"/>
      <c r="J35" s="350"/>
      <c r="K35" s="350"/>
      <c r="L35" s="244"/>
      <c r="M35" s="244"/>
      <c r="N35" s="244"/>
      <c r="O35" s="244"/>
      <c r="P35" s="244"/>
      <c r="Q35" s="244"/>
      <c r="R35" s="244"/>
      <c r="S35" s="244"/>
      <c r="T35" s="244"/>
      <c r="U35" s="244"/>
      <c r="V35" s="244"/>
      <c r="W35" s="244"/>
      <c r="X35" s="244"/>
      <c r="Y35" s="244"/>
    </row>
    <row r="36" spans="1:25" ht="12" customHeight="1">
      <c r="A36" s="346" t="s">
        <v>123</v>
      </c>
      <c r="B36" s="352" t="s">
        <v>2</v>
      </c>
      <c r="C36" s="275" t="s">
        <v>21</v>
      </c>
      <c r="D36" s="60">
        <v>0</v>
      </c>
      <c r="E36" s="60">
        <v>0</v>
      </c>
      <c r="F36" s="55">
        <v>0</v>
      </c>
      <c r="G36" s="60">
        <v>0</v>
      </c>
      <c r="H36" s="350"/>
      <c r="I36" s="350"/>
      <c r="J36" s="350"/>
      <c r="K36" s="350"/>
      <c r="L36" s="244"/>
      <c r="M36" s="244"/>
      <c r="N36" s="244"/>
      <c r="O36" s="244"/>
      <c r="P36" s="244"/>
      <c r="Q36" s="244"/>
      <c r="R36" s="244"/>
      <c r="S36" s="244"/>
      <c r="T36" s="244"/>
      <c r="U36" s="244"/>
      <c r="V36" s="244"/>
      <c r="W36" s="244"/>
      <c r="X36" s="244"/>
      <c r="Y36" s="244"/>
    </row>
    <row r="37" spans="1:25" s="363" customFormat="1" ht="12" customHeight="1">
      <c r="A37" s="346" t="s">
        <v>124</v>
      </c>
      <c r="B37" s="352" t="s">
        <v>51</v>
      </c>
      <c r="C37" s="248" t="s">
        <v>21</v>
      </c>
      <c r="D37" s="249">
        <v>2036.18</v>
      </c>
      <c r="E37" s="249">
        <v>2372.2619999999997</v>
      </c>
      <c r="F37" s="249">
        <v>10035.842802879688</v>
      </c>
      <c r="G37" s="249">
        <v>14712.239129010068</v>
      </c>
      <c r="H37" s="249">
        <v>9929.9984649564904</v>
      </c>
      <c r="I37" s="249">
        <v>0</v>
      </c>
      <c r="J37" s="249">
        <v>3770.3539627775153</v>
      </c>
      <c r="K37" s="249">
        <v>1011.8917012760629</v>
      </c>
      <c r="L37" s="362"/>
      <c r="M37" s="244"/>
      <c r="N37" s="244"/>
      <c r="O37" s="244"/>
      <c r="P37" s="244"/>
      <c r="Q37" s="244"/>
      <c r="R37" s="244"/>
      <c r="S37" s="244"/>
      <c r="T37" s="244"/>
      <c r="U37" s="244"/>
      <c r="V37" s="244"/>
      <c r="W37" s="244"/>
      <c r="X37" s="244"/>
      <c r="Y37" s="244"/>
    </row>
    <row r="38" spans="1:25" s="363" customFormat="1" ht="12" customHeight="1">
      <c r="A38" s="346" t="s">
        <v>125</v>
      </c>
      <c r="B38" s="352" t="s">
        <v>173</v>
      </c>
      <c r="C38" s="248" t="s">
        <v>21</v>
      </c>
      <c r="D38" s="249">
        <v>0</v>
      </c>
      <c r="E38" s="249">
        <v>0</v>
      </c>
      <c r="F38" s="249">
        <v>0</v>
      </c>
      <c r="G38" s="249">
        <v>0</v>
      </c>
      <c r="H38" s="55">
        <v>0</v>
      </c>
      <c r="I38" s="55">
        <v>0</v>
      </c>
      <c r="J38" s="55">
        <v>0</v>
      </c>
      <c r="K38" s="55">
        <v>0</v>
      </c>
      <c r="L38" s="244"/>
      <c r="M38" s="244"/>
      <c r="N38" s="244"/>
      <c r="O38" s="244"/>
      <c r="P38" s="244"/>
      <c r="Q38" s="244"/>
      <c r="R38" s="244"/>
      <c r="S38" s="244"/>
      <c r="T38" s="244"/>
      <c r="U38" s="244"/>
      <c r="V38" s="244"/>
      <c r="W38" s="244"/>
      <c r="X38" s="244"/>
      <c r="Y38" s="244"/>
    </row>
    <row r="39" spans="1:25" s="363" customFormat="1" ht="12" customHeight="1">
      <c r="A39" s="346" t="s">
        <v>126</v>
      </c>
      <c r="B39" s="352" t="s">
        <v>174</v>
      </c>
      <c r="C39" s="248" t="s">
        <v>21</v>
      </c>
      <c r="D39" s="60">
        <v>0</v>
      </c>
      <c r="E39" s="60">
        <v>0</v>
      </c>
      <c r="F39" s="60">
        <v>0</v>
      </c>
      <c r="G39" s="60">
        <v>358.83510070756262</v>
      </c>
      <c r="H39" s="60">
        <v>242.1950845111339</v>
      </c>
      <c r="I39" s="60">
        <v>0</v>
      </c>
      <c r="J39" s="60">
        <v>91.959852750671104</v>
      </c>
      <c r="K39" s="60">
        <v>24.680285396977144</v>
      </c>
      <c r="L39" s="244"/>
      <c r="M39" s="244"/>
      <c r="N39" s="244"/>
      <c r="O39" s="244"/>
      <c r="P39" s="244"/>
      <c r="Q39" s="244"/>
      <c r="R39" s="244"/>
      <c r="S39" s="244"/>
      <c r="T39" s="244"/>
      <c r="U39" s="244"/>
      <c r="V39" s="244"/>
      <c r="W39" s="244"/>
      <c r="X39" s="244"/>
      <c r="Y39" s="244"/>
    </row>
    <row r="40" spans="1:25" ht="12" customHeight="1">
      <c r="A40" s="343" t="s">
        <v>107</v>
      </c>
      <c r="B40" s="348" t="s">
        <v>53</v>
      </c>
      <c r="C40" s="275" t="s">
        <v>74</v>
      </c>
      <c r="D40" s="60" t="s">
        <v>347</v>
      </c>
      <c r="E40" s="60" t="s">
        <v>347</v>
      </c>
      <c r="F40" s="60" t="s">
        <v>347</v>
      </c>
      <c r="G40" s="259">
        <v>64.590318127361229</v>
      </c>
      <c r="H40" s="259">
        <v>43.595115212004089</v>
      </c>
      <c r="I40" s="259">
        <v>0</v>
      </c>
      <c r="J40" s="259">
        <v>16.552773495120789</v>
      </c>
      <c r="K40" s="259">
        <v>4.4424513714558849</v>
      </c>
      <c r="L40" s="244"/>
      <c r="M40" s="244"/>
      <c r="N40" s="244"/>
      <c r="O40" s="244"/>
      <c r="P40" s="244"/>
      <c r="Q40" s="244"/>
      <c r="R40" s="244"/>
      <c r="S40" s="244"/>
      <c r="T40" s="244"/>
      <c r="U40" s="244"/>
      <c r="V40" s="244"/>
      <c r="W40" s="244"/>
      <c r="X40" s="244"/>
      <c r="Y40" s="244"/>
    </row>
    <row r="41" spans="1:25" ht="12" customHeight="1">
      <c r="A41" s="343" t="s">
        <v>109</v>
      </c>
      <c r="B41" s="348" t="s">
        <v>75</v>
      </c>
      <c r="C41" s="275" t="s">
        <v>21</v>
      </c>
      <c r="D41" s="60" t="s">
        <v>347</v>
      </c>
      <c r="E41" s="60" t="s">
        <v>347</v>
      </c>
      <c r="F41" s="60" t="s">
        <v>347</v>
      </c>
      <c r="G41" s="60" t="s">
        <v>347</v>
      </c>
      <c r="H41" s="263"/>
      <c r="I41" s="263"/>
      <c r="J41" s="263"/>
      <c r="K41" s="263"/>
      <c r="L41" s="244"/>
      <c r="M41" s="244"/>
      <c r="N41" s="244"/>
      <c r="O41" s="244"/>
      <c r="P41" s="244"/>
      <c r="Q41" s="244"/>
      <c r="R41" s="244"/>
      <c r="S41" s="244"/>
      <c r="T41" s="244"/>
      <c r="U41" s="244"/>
      <c r="V41" s="244"/>
      <c r="W41" s="244"/>
      <c r="X41" s="244"/>
      <c r="Y41" s="244"/>
    </row>
    <row r="42" spans="1:25" ht="12" customHeight="1">
      <c r="A42" s="343" t="s">
        <v>111</v>
      </c>
      <c r="B42" s="348" t="s">
        <v>76</v>
      </c>
      <c r="C42" s="275" t="s">
        <v>21</v>
      </c>
      <c r="D42" s="60" t="s">
        <v>347</v>
      </c>
      <c r="E42" s="60" t="s">
        <v>347</v>
      </c>
      <c r="F42" s="60" t="s">
        <v>347</v>
      </c>
      <c r="G42" s="60" t="s">
        <v>347</v>
      </c>
      <c r="H42" s="263"/>
      <c r="I42" s="263"/>
      <c r="J42" s="263"/>
      <c r="K42" s="263"/>
      <c r="L42" s="244"/>
      <c r="M42" s="244"/>
      <c r="N42" s="244"/>
      <c r="O42" s="244"/>
      <c r="P42" s="244"/>
      <c r="Q42" s="244"/>
      <c r="R42" s="244"/>
      <c r="S42" s="244"/>
      <c r="T42" s="244"/>
      <c r="U42" s="244"/>
      <c r="V42" s="244"/>
      <c r="W42" s="244"/>
      <c r="X42" s="244"/>
      <c r="Y42" s="244"/>
    </row>
    <row r="43" spans="1:25" ht="12" customHeight="1">
      <c r="A43" s="343" t="s">
        <v>113</v>
      </c>
      <c r="B43" s="348" t="s">
        <v>59</v>
      </c>
      <c r="C43" s="275" t="s">
        <v>21</v>
      </c>
      <c r="D43" s="60" t="s">
        <v>347</v>
      </c>
      <c r="E43" s="60" t="s">
        <v>347</v>
      </c>
      <c r="F43" s="60" t="s">
        <v>347</v>
      </c>
      <c r="G43" s="60" t="s">
        <v>347</v>
      </c>
      <c r="H43" s="263"/>
      <c r="I43" s="263"/>
      <c r="J43" s="263"/>
      <c r="K43" s="263"/>
      <c r="L43" s="244"/>
      <c r="M43" s="244"/>
      <c r="N43" s="244"/>
      <c r="O43" s="244"/>
      <c r="P43" s="244"/>
      <c r="Q43" s="244"/>
      <c r="R43" s="244"/>
      <c r="S43" s="244"/>
      <c r="T43" s="244"/>
      <c r="U43" s="244"/>
      <c r="V43" s="244"/>
      <c r="W43" s="244"/>
      <c r="X43" s="244"/>
      <c r="Y43" s="244"/>
    </row>
    <row r="44" spans="1:25" ht="12" customHeight="1">
      <c r="A44" s="343" t="s">
        <v>161</v>
      </c>
      <c r="B44" s="348" t="s">
        <v>77</v>
      </c>
      <c r="C44" s="275" t="s">
        <v>21</v>
      </c>
      <c r="D44" s="60" t="s">
        <v>347</v>
      </c>
      <c r="E44" s="60" t="s">
        <v>347</v>
      </c>
      <c r="F44" s="60" t="s">
        <v>347</v>
      </c>
      <c r="G44" s="259">
        <v>294.24478258020139</v>
      </c>
      <c r="H44" s="259">
        <v>198.59996929912981</v>
      </c>
      <c r="I44" s="259">
        <v>0</v>
      </c>
      <c r="J44" s="259">
        <v>75.407079255550315</v>
      </c>
      <c r="K44" s="259">
        <v>20.237834025521259</v>
      </c>
      <c r="L44" s="322"/>
      <c r="M44" s="244"/>
      <c r="N44" s="244"/>
      <c r="O44" s="244"/>
      <c r="P44" s="244"/>
      <c r="Q44" s="244"/>
      <c r="R44" s="244"/>
      <c r="S44" s="244"/>
      <c r="T44" s="244"/>
      <c r="U44" s="244"/>
      <c r="V44" s="244"/>
      <c r="W44" s="244"/>
      <c r="X44" s="244"/>
      <c r="Y44" s="244"/>
    </row>
    <row r="45" spans="1:25" s="363" customFormat="1" ht="12" customHeight="1">
      <c r="A45" s="346" t="s">
        <v>133</v>
      </c>
      <c r="B45" s="352" t="s">
        <v>387</v>
      </c>
      <c r="C45" s="248" t="s">
        <v>21</v>
      </c>
      <c r="D45" s="249">
        <v>2036.18</v>
      </c>
      <c r="E45" s="249">
        <v>2372.2619999999997</v>
      </c>
      <c r="F45" s="249">
        <v>10035.842802879688</v>
      </c>
      <c r="G45" s="249">
        <v>15071.077229717632</v>
      </c>
      <c r="H45" s="249">
        <v>10172.196549467624</v>
      </c>
      <c r="I45" s="249">
        <v>0</v>
      </c>
      <c r="J45" s="249">
        <v>3862.3138155281863</v>
      </c>
      <c r="K45" s="249">
        <v>1036.5719866730401</v>
      </c>
      <c r="L45" s="244"/>
      <c r="M45" s="244"/>
      <c r="N45" s="244"/>
      <c r="O45" s="244"/>
      <c r="P45" s="244"/>
      <c r="Q45" s="244"/>
      <c r="R45" s="244"/>
      <c r="S45" s="244"/>
      <c r="T45" s="244"/>
      <c r="U45" s="244"/>
      <c r="V45" s="244"/>
      <c r="W45" s="244"/>
      <c r="X45" s="244"/>
      <c r="Y45" s="244"/>
    </row>
    <row r="46" spans="1:25" s="363" customFormat="1" ht="24.75" thickBot="1">
      <c r="A46" s="346" t="s">
        <v>134</v>
      </c>
      <c r="B46" s="352" t="s">
        <v>392</v>
      </c>
      <c r="C46" s="248" t="s">
        <v>63</v>
      </c>
      <c r="D46" s="249">
        <v>56.539934185115257</v>
      </c>
      <c r="E46" s="249">
        <v>108.06500950361409</v>
      </c>
      <c r="F46" s="249">
        <v>301.21827240029904</v>
      </c>
      <c r="G46" s="249">
        <v>381.16985615970293</v>
      </c>
      <c r="H46" s="249">
        <v>348.27255935284541</v>
      </c>
      <c r="I46" s="249" t="s">
        <v>347</v>
      </c>
      <c r="J46" s="249">
        <v>474.1729706202612</v>
      </c>
      <c r="K46" s="249">
        <v>474.1729706202612</v>
      </c>
      <c r="L46" s="364"/>
      <c r="M46" s="244"/>
      <c r="N46" s="244"/>
      <c r="O46" s="244"/>
      <c r="P46" s="244"/>
      <c r="Q46" s="244"/>
      <c r="R46" s="244"/>
      <c r="S46" s="244"/>
      <c r="T46" s="244"/>
      <c r="U46" s="244"/>
      <c r="V46" s="244"/>
      <c r="W46" s="244"/>
      <c r="X46" s="244"/>
      <c r="Y46" s="244"/>
    </row>
    <row r="47" spans="1:25" s="365" customFormat="1" ht="12" customHeight="1" thickBot="1">
      <c r="A47" s="353">
        <v>11</v>
      </c>
      <c r="B47" s="354" t="s">
        <v>175</v>
      </c>
      <c r="C47" s="355" t="s">
        <v>6</v>
      </c>
      <c r="D47" s="260">
        <v>38489.636999999995</v>
      </c>
      <c r="E47" s="260">
        <v>23197.888000000003</v>
      </c>
      <c r="F47" s="260">
        <v>36961.438804679667</v>
      </c>
      <c r="G47" s="260">
        <v>43976.215999999993</v>
      </c>
      <c r="H47" s="260">
        <v>32485.353401650606</v>
      </c>
      <c r="I47" s="260">
        <v>0</v>
      </c>
      <c r="J47" s="260">
        <v>9059.4717162010584</v>
      </c>
      <c r="K47" s="260">
        <v>2431.3908821483269</v>
      </c>
      <c r="L47" s="320"/>
      <c r="M47" s="244"/>
      <c r="N47" s="244"/>
      <c r="O47" s="244"/>
      <c r="P47" s="244"/>
      <c r="Q47" s="244"/>
      <c r="R47" s="244"/>
      <c r="S47" s="244"/>
      <c r="T47" s="244"/>
      <c r="U47" s="244"/>
      <c r="V47" s="244"/>
      <c r="W47" s="244"/>
      <c r="X47" s="244"/>
      <c r="Y47" s="244"/>
    </row>
    <row r="48" spans="1:25" ht="12" customHeight="1">
      <c r="A48" s="343" t="s">
        <v>81</v>
      </c>
      <c r="B48" s="348" t="s">
        <v>79</v>
      </c>
      <c r="C48" s="275" t="s">
        <v>6</v>
      </c>
      <c r="D48" s="261">
        <v>38489.636999999995</v>
      </c>
      <c r="E48" s="261">
        <v>23197.888000000003</v>
      </c>
      <c r="F48" s="261">
        <v>36961.438804679667</v>
      </c>
      <c r="G48" s="261">
        <v>43976.215999999993</v>
      </c>
      <c r="H48" s="55">
        <v>32485.353401650606</v>
      </c>
      <c r="I48" s="55">
        <v>0</v>
      </c>
      <c r="J48" s="55">
        <v>9059.4717162010584</v>
      </c>
      <c r="K48" s="55">
        <v>2431.3908821483269</v>
      </c>
      <c r="L48" s="320"/>
      <c r="M48" s="244"/>
      <c r="N48" s="244"/>
      <c r="O48" s="244"/>
      <c r="P48" s="244"/>
      <c r="Q48" s="244"/>
      <c r="R48" s="244"/>
      <c r="S48" s="244"/>
      <c r="T48" s="244"/>
      <c r="U48" s="244"/>
      <c r="V48" s="244"/>
      <c r="W48" s="244"/>
      <c r="X48" s="244"/>
      <c r="Y48" s="244"/>
    </row>
    <row r="49" spans="1:25" ht="12" customHeight="1">
      <c r="A49" s="343" t="s">
        <v>82</v>
      </c>
      <c r="B49" s="348" t="s">
        <v>117</v>
      </c>
      <c r="C49" s="275" t="s">
        <v>6</v>
      </c>
      <c r="D49" s="261">
        <v>0</v>
      </c>
      <c r="E49" s="261">
        <v>0</v>
      </c>
      <c r="F49" s="261">
        <v>0</v>
      </c>
      <c r="G49" s="261">
        <v>0</v>
      </c>
      <c r="H49" s="55">
        <v>0</v>
      </c>
      <c r="I49" s="55">
        <v>0</v>
      </c>
      <c r="J49" s="55">
        <v>0</v>
      </c>
      <c r="K49" s="55">
        <v>0</v>
      </c>
      <c r="L49" s="244"/>
      <c r="M49" s="244"/>
      <c r="N49" s="244"/>
      <c r="O49" s="244"/>
      <c r="P49" s="244"/>
      <c r="Q49" s="244"/>
      <c r="R49" s="244"/>
      <c r="S49" s="244"/>
      <c r="T49" s="244"/>
      <c r="U49" s="244"/>
      <c r="V49" s="244"/>
      <c r="W49" s="244"/>
      <c r="X49" s="244"/>
      <c r="Y49" s="244"/>
    </row>
    <row r="50" spans="1:25" ht="12" customHeight="1">
      <c r="A50" s="343" t="s">
        <v>136</v>
      </c>
      <c r="B50" s="349" t="s">
        <v>176</v>
      </c>
      <c r="C50" s="275" t="s">
        <v>6</v>
      </c>
      <c r="D50" s="260">
        <v>2476.511</v>
      </c>
      <c r="E50" s="260">
        <v>1245.71</v>
      </c>
      <c r="F50" s="260">
        <v>3610.223</v>
      </c>
      <c r="G50" s="260">
        <v>4350.7349999999997</v>
      </c>
      <c r="H50" s="260">
        <v>3213.9000779860266</v>
      </c>
      <c r="I50" s="260">
        <v>0</v>
      </c>
      <c r="J50" s="260">
        <v>896.28813623223095</v>
      </c>
      <c r="K50" s="260">
        <v>240.5467857817417</v>
      </c>
      <c r="L50" s="244"/>
      <c r="M50" s="244"/>
      <c r="N50" s="244"/>
      <c r="O50" s="244"/>
      <c r="P50" s="244"/>
      <c r="Q50" s="244"/>
      <c r="R50" s="244"/>
      <c r="S50" s="244"/>
      <c r="T50" s="244"/>
      <c r="U50" s="244"/>
      <c r="V50" s="244"/>
      <c r="W50" s="244"/>
      <c r="X50" s="244"/>
      <c r="Y50" s="244"/>
    </row>
    <row r="51" spans="1:25" ht="12" customHeight="1">
      <c r="A51" s="58" t="s">
        <v>83</v>
      </c>
      <c r="B51" s="57" t="s">
        <v>79</v>
      </c>
      <c r="C51" s="59" t="s">
        <v>6</v>
      </c>
      <c r="D51" s="261">
        <v>2476.511</v>
      </c>
      <c r="E51" s="261">
        <v>1245.71</v>
      </c>
      <c r="F51" s="261">
        <v>3610.223</v>
      </c>
      <c r="G51" s="260">
        <v>4350.7349999999997</v>
      </c>
      <c r="H51" s="55">
        <v>3213.9000779860266</v>
      </c>
      <c r="I51" s="55">
        <v>0</v>
      </c>
      <c r="J51" s="55">
        <v>896.28813623223095</v>
      </c>
      <c r="K51" s="55">
        <v>240.5467857817417</v>
      </c>
      <c r="L51" s="320"/>
      <c r="M51" s="244"/>
      <c r="N51" s="244"/>
      <c r="O51" s="244"/>
      <c r="P51" s="244"/>
      <c r="Q51" s="244"/>
      <c r="R51" s="244"/>
      <c r="S51" s="244"/>
      <c r="T51" s="244"/>
      <c r="U51" s="244"/>
      <c r="V51" s="244"/>
      <c r="W51" s="244"/>
      <c r="X51" s="244"/>
      <c r="Y51" s="244"/>
    </row>
    <row r="52" spans="1:25" ht="12" customHeight="1">
      <c r="A52" s="58" t="s">
        <v>84</v>
      </c>
      <c r="B52" s="345" t="s">
        <v>177</v>
      </c>
      <c r="C52" s="59" t="s">
        <v>6</v>
      </c>
      <c r="D52" s="261">
        <v>0</v>
      </c>
      <c r="E52" s="261">
        <v>0</v>
      </c>
      <c r="F52" s="261">
        <v>0</v>
      </c>
      <c r="G52" s="261">
        <v>0</v>
      </c>
      <c r="H52" s="55"/>
      <c r="I52" s="55"/>
      <c r="J52" s="55"/>
      <c r="K52" s="55"/>
      <c r="L52" s="244"/>
      <c r="M52" s="244"/>
      <c r="N52" s="244"/>
      <c r="O52" s="244"/>
      <c r="P52" s="244"/>
      <c r="Q52" s="244"/>
      <c r="R52" s="244"/>
      <c r="S52" s="244"/>
      <c r="T52" s="244"/>
      <c r="U52" s="244"/>
      <c r="V52" s="244"/>
      <c r="W52" s="244"/>
      <c r="X52" s="244"/>
      <c r="Y52" s="244"/>
    </row>
    <row r="53" spans="1:25" ht="12" customHeight="1">
      <c r="A53" s="58" t="s">
        <v>137</v>
      </c>
      <c r="B53" s="57" t="s">
        <v>186</v>
      </c>
      <c r="C53" s="59" t="s">
        <v>6</v>
      </c>
      <c r="D53" s="260">
        <v>36013.130000000005</v>
      </c>
      <c r="E53" s="260">
        <v>21952.174999999999</v>
      </c>
      <c r="F53" s="260">
        <v>33351.212</v>
      </c>
      <c r="G53" s="260">
        <v>39625.481</v>
      </c>
      <c r="H53" s="260">
        <v>29271.453323664588</v>
      </c>
      <c r="I53" s="260">
        <v>0</v>
      </c>
      <c r="J53" s="260">
        <v>8163.1835799688297</v>
      </c>
      <c r="K53" s="260">
        <v>2190.8440963665857</v>
      </c>
      <c r="L53" s="320"/>
      <c r="M53" s="244"/>
      <c r="N53" s="244"/>
      <c r="O53" s="244"/>
      <c r="P53" s="244"/>
      <c r="Q53" s="244"/>
      <c r="R53" s="244"/>
      <c r="S53" s="244"/>
      <c r="T53" s="244"/>
      <c r="U53" s="244"/>
      <c r="V53" s="244"/>
      <c r="W53" s="244"/>
      <c r="X53" s="244"/>
      <c r="Y53" s="244"/>
    </row>
    <row r="54" spans="1:25" ht="12" customHeight="1">
      <c r="A54" s="58" t="s">
        <v>178</v>
      </c>
      <c r="B54" s="57" t="s">
        <v>187</v>
      </c>
      <c r="C54" s="59" t="s">
        <v>6</v>
      </c>
      <c r="D54" s="355">
        <v>0</v>
      </c>
      <c r="E54" s="355">
        <v>0</v>
      </c>
      <c r="F54" s="355">
        <v>33.701999999999998</v>
      </c>
      <c r="G54" s="355">
        <v>86.474999999999994</v>
      </c>
      <c r="H54" s="55">
        <v>63.87932366458579</v>
      </c>
      <c r="I54" s="55">
        <v>0</v>
      </c>
      <c r="J54" s="55">
        <v>17.814579968828756</v>
      </c>
      <c r="K54" s="55">
        <v>4.7810963665854418</v>
      </c>
      <c r="L54" s="244"/>
      <c r="M54" s="244"/>
      <c r="N54" s="244"/>
      <c r="O54" s="244"/>
      <c r="P54" s="244"/>
      <c r="Q54" s="244"/>
      <c r="R54" s="244"/>
      <c r="S54" s="244"/>
      <c r="T54" s="244"/>
      <c r="U54" s="244"/>
      <c r="V54" s="244"/>
      <c r="W54" s="244"/>
      <c r="X54" s="244"/>
      <c r="Y54" s="244"/>
    </row>
    <row r="55" spans="1:25" ht="12" customHeight="1">
      <c r="A55" s="58" t="s">
        <v>179</v>
      </c>
      <c r="B55" s="57" t="s">
        <v>85</v>
      </c>
      <c r="C55" s="59" t="s">
        <v>6</v>
      </c>
      <c r="D55" s="261"/>
      <c r="E55" s="261">
        <v>0</v>
      </c>
      <c r="F55" s="261">
        <v>0</v>
      </c>
      <c r="G55" s="261">
        <v>0</v>
      </c>
      <c r="H55" s="55">
        <v>0</v>
      </c>
      <c r="I55" s="55">
        <v>0</v>
      </c>
      <c r="J55" s="55">
        <v>0</v>
      </c>
      <c r="K55" s="55">
        <v>0</v>
      </c>
      <c r="L55" s="244"/>
      <c r="M55" s="244"/>
      <c r="N55" s="244"/>
      <c r="O55" s="244"/>
      <c r="P55" s="244"/>
      <c r="Q55" s="244"/>
      <c r="R55" s="244"/>
      <c r="S55" s="244"/>
      <c r="T55" s="244"/>
      <c r="U55" s="244"/>
      <c r="V55" s="244"/>
      <c r="W55" s="244"/>
      <c r="X55" s="244"/>
      <c r="Y55" s="244"/>
    </row>
    <row r="56" spans="1:25" ht="24">
      <c r="A56" s="58" t="s">
        <v>180</v>
      </c>
      <c r="B56" s="57" t="s">
        <v>188</v>
      </c>
      <c r="C56" s="59" t="s">
        <v>6</v>
      </c>
      <c r="D56" s="261">
        <v>36013.130000000005</v>
      </c>
      <c r="E56" s="261">
        <v>21952.174999999999</v>
      </c>
      <c r="F56" s="261">
        <v>33317.51</v>
      </c>
      <c r="G56" s="260">
        <v>39539.006000000001</v>
      </c>
      <c r="H56" s="259">
        <v>29207.574000000001</v>
      </c>
      <c r="I56" s="259">
        <v>0</v>
      </c>
      <c r="J56" s="259">
        <v>8145.3690000000006</v>
      </c>
      <c r="K56" s="259">
        <v>2186.0630000000001</v>
      </c>
      <c r="L56" s="244"/>
      <c r="M56" s="244"/>
      <c r="N56" s="244"/>
      <c r="O56" s="244"/>
      <c r="P56" s="244"/>
      <c r="Q56" s="244"/>
      <c r="R56" s="244"/>
      <c r="S56" s="244"/>
      <c r="T56" s="244"/>
      <c r="U56" s="244"/>
      <c r="V56" s="244"/>
      <c r="W56" s="244"/>
      <c r="X56" s="244"/>
      <c r="Y56" s="244"/>
    </row>
    <row r="57" spans="1:25" ht="12" hidden="1" customHeight="1">
      <c r="A57" s="58" t="s">
        <v>181</v>
      </c>
      <c r="B57" s="57" t="s">
        <v>0</v>
      </c>
      <c r="C57" s="59" t="s">
        <v>6</v>
      </c>
      <c r="D57" s="261">
        <v>28832.22</v>
      </c>
      <c r="E57" s="261">
        <v>17426.837</v>
      </c>
      <c r="F57" s="261">
        <v>25983.47</v>
      </c>
      <c r="G57" s="261">
        <v>29207.574000000001</v>
      </c>
      <c r="H57" s="263">
        <v>29207.574000000001</v>
      </c>
      <c r="I57" s="356"/>
      <c r="J57" s="356"/>
      <c r="K57" s="356"/>
      <c r="L57" s="244"/>
      <c r="M57" s="244"/>
      <c r="N57" s="244"/>
      <c r="O57" s="244"/>
      <c r="P57" s="244"/>
      <c r="Q57" s="244"/>
      <c r="R57" s="244"/>
      <c r="S57" s="244"/>
      <c r="T57" s="244"/>
      <c r="U57" s="244"/>
      <c r="V57" s="244"/>
      <c r="W57" s="244"/>
      <c r="X57" s="244"/>
      <c r="Y57" s="244"/>
    </row>
    <row r="58" spans="1:25" ht="12" hidden="1" customHeight="1">
      <c r="A58" s="58" t="s">
        <v>182</v>
      </c>
      <c r="B58" s="57" t="s">
        <v>122</v>
      </c>
      <c r="C58" s="59" t="s">
        <v>6</v>
      </c>
      <c r="D58" s="261">
        <v>0</v>
      </c>
      <c r="E58" s="261">
        <v>0</v>
      </c>
      <c r="F58" s="261">
        <v>0</v>
      </c>
      <c r="G58" s="261">
        <v>0</v>
      </c>
      <c r="H58" s="356"/>
      <c r="I58" s="263">
        <v>0</v>
      </c>
      <c r="J58" s="356"/>
      <c r="K58" s="356"/>
      <c r="L58" s="244"/>
      <c r="M58" s="244"/>
      <c r="N58" s="244"/>
      <c r="O58" s="244"/>
      <c r="P58" s="244"/>
      <c r="Q58" s="244"/>
      <c r="R58" s="244"/>
      <c r="S58" s="244"/>
      <c r="T58" s="244"/>
      <c r="U58" s="244"/>
      <c r="V58" s="244"/>
      <c r="W58" s="244"/>
      <c r="X58" s="244"/>
      <c r="Y58" s="244"/>
    </row>
    <row r="59" spans="1:25" ht="12" hidden="1" customHeight="1">
      <c r="A59" s="58" t="s">
        <v>183</v>
      </c>
      <c r="B59" s="57" t="s">
        <v>384</v>
      </c>
      <c r="C59" s="59" t="s">
        <v>6</v>
      </c>
      <c r="D59" s="261">
        <v>5953.52</v>
      </c>
      <c r="E59" s="261">
        <v>3874.154</v>
      </c>
      <c r="F59" s="261">
        <v>6621.768</v>
      </c>
      <c r="G59" s="261">
        <v>8145.3690000000006</v>
      </c>
      <c r="H59" s="356"/>
      <c r="I59" s="356"/>
      <c r="J59" s="263">
        <v>8145.3690000000006</v>
      </c>
      <c r="K59" s="356"/>
      <c r="L59" s="244"/>
      <c r="M59" s="244"/>
      <c r="N59" s="244"/>
      <c r="O59" s="244"/>
      <c r="P59" s="244"/>
      <c r="Q59" s="244"/>
      <c r="R59" s="244"/>
      <c r="S59" s="244"/>
      <c r="T59" s="244"/>
      <c r="U59" s="244"/>
      <c r="V59" s="244"/>
      <c r="W59" s="244"/>
      <c r="X59" s="244"/>
      <c r="Y59" s="244"/>
    </row>
    <row r="60" spans="1:25" ht="12" hidden="1" customHeight="1">
      <c r="A60" s="58" t="s">
        <v>184</v>
      </c>
      <c r="B60" s="57" t="s">
        <v>96</v>
      </c>
      <c r="C60" s="59" t="s">
        <v>6</v>
      </c>
      <c r="D60" s="261">
        <v>1227.3900000000001</v>
      </c>
      <c r="E60" s="261">
        <v>651.18399999999997</v>
      </c>
      <c r="F60" s="261">
        <v>712.27199999999993</v>
      </c>
      <c r="G60" s="261">
        <v>2186.0630000000001</v>
      </c>
      <c r="H60" s="356"/>
      <c r="I60" s="356"/>
      <c r="J60" s="356"/>
      <c r="K60" s="263">
        <v>2186.0630000000001</v>
      </c>
      <c r="L60" s="244"/>
      <c r="M60" s="244"/>
      <c r="N60" s="244"/>
      <c r="O60" s="244"/>
      <c r="P60" s="244"/>
      <c r="Q60" s="244"/>
      <c r="R60" s="244"/>
      <c r="S60" s="244"/>
      <c r="T60" s="244"/>
      <c r="U60" s="244"/>
      <c r="V60" s="244"/>
      <c r="W60" s="244"/>
      <c r="X60" s="244"/>
      <c r="Y60" s="244"/>
    </row>
    <row r="61" spans="1:25" ht="24">
      <c r="A61" s="343" t="s">
        <v>138</v>
      </c>
      <c r="B61" s="357" t="s">
        <v>88</v>
      </c>
      <c r="C61" s="275" t="s">
        <v>6</v>
      </c>
      <c r="D61" s="262" t="s">
        <v>347</v>
      </c>
      <c r="E61" s="262" t="s">
        <v>347</v>
      </c>
      <c r="F61" s="262" t="s">
        <v>347</v>
      </c>
      <c r="G61" s="262" t="s">
        <v>347</v>
      </c>
      <c r="H61" s="262" t="s">
        <v>347</v>
      </c>
      <c r="I61" s="262" t="s">
        <v>347</v>
      </c>
      <c r="J61" s="262" t="s">
        <v>347</v>
      </c>
      <c r="K61" s="262" t="s">
        <v>347</v>
      </c>
      <c r="L61" s="244"/>
      <c r="M61" s="244"/>
      <c r="N61" s="244"/>
      <c r="O61" s="244"/>
      <c r="P61" s="244"/>
      <c r="Q61" s="244"/>
      <c r="R61" s="244"/>
      <c r="S61" s="244"/>
      <c r="T61" s="244"/>
      <c r="U61" s="244"/>
      <c r="V61" s="244"/>
      <c r="W61" s="244"/>
      <c r="X61" s="244"/>
      <c r="Y61" s="244"/>
    </row>
    <row r="62" spans="1:25" ht="24">
      <c r="A62" s="343" t="s">
        <v>139</v>
      </c>
      <c r="B62" s="348" t="s">
        <v>185</v>
      </c>
      <c r="C62" s="275" t="s">
        <v>63</v>
      </c>
      <c r="D62" s="262" t="s">
        <v>347</v>
      </c>
      <c r="E62" s="262" t="s">
        <v>347</v>
      </c>
      <c r="F62" s="262" t="s">
        <v>347</v>
      </c>
      <c r="G62" s="262" t="s">
        <v>347</v>
      </c>
      <c r="H62" s="262" t="s">
        <v>347</v>
      </c>
      <c r="I62" s="262" t="s">
        <v>347</v>
      </c>
      <c r="J62" s="262" t="s">
        <v>347</v>
      </c>
      <c r="K62" s="262" t="s">
        <v>347</v>
      </c>
      <c r="L62" s="244"/>
      <c r="M62" s="244"/>
      <c r="N62" s="244"/>
      <c r="O62" s="244"/>
      <c r="P62" s="244"/>
      <c r="Q62" s="244"/>
      <c r="R62" s="244"/>
      <c r="S62" s="244"/>
      <c r="T62" s="244"/>
      <c r="U62" s="244"/>
      <c r="V62" s="244"/>
      <c r="W62" s="244"/>
      <c r="X62" s="244"/>
      <c r="Y62" s="244"/>
    </row>
    <row r="63" spans="1:25">
      <c r="A63" s="366"/>
      <c r="B63" s="367"/>
      <c r="C63" s="368"/>
      <c r="D63" s="369"/>
      <c r="E63" s="369"/>
      <c r="F63" s="369"/>
      <c r="G63" s="369"/>
      <c r="H63" s="244"/>
      <c r="I63" s="244"/>
      <c r="J63" s="244"/>
      <c r="K63" s="244"/>
      <c r="L63" s="244"/>
      <c r="M63" s="244"/>
      <c r="N63" s="244"/>
      <c r="O63" s="244"/>
      <c r="P63" s="244"/>
      <c r="Q63" s="244"/>
      <c r="R63" s="244"/>
      <c r="S63" s="244"/>
      <c r="T63" s="244"/>
      <c r="U63" s="244"/>
      <c r="V63" s="244"/>
      <c r="W63" s="244"/>
      <c r="X63" s="244"/>
      <c r="Y63" s="244"/>
    </row>
    <row r="64" spans="1:25">
      <c r="A64" s="370" t="s">
        <v>67</v>
      </c>
      <c r="B64" s="371"/>
      <c r="C64" s="298"/>
      <c r="D64" s="298"/>
      <c r="E64" s="298"/>
      <c r="F64" s="298"/>
      <c r="G64" s="298"/>
      <c r="H64" s="244"/>
      <c r="I64" s="244"/>
      <c r="J64" s="244"/>
      <c r="K64" s="244"/>
      <c r="L64" s="244"/>
      <c r="M64" s="244"/>
      <c r="N64" s="244"/>
      <c r="O64" s="244"/>
      <c r="P64" s="244"/>
      <c r="Q64" s="244"/>
      <c r="R64" s="244"/>
      <c r="S64" s="244"/>
      <c r="T64" s="244"/>
      <c r="U64" s="244"/>
      <c r="V64" s="244"/>
      <c r="W64" s="244"/>
      <c r="X64" s="244"/>
      <c r="Y64" s="244"/>
    </row>
    <row r="65" spans="2:25">
      <c r="H65" s="244"/>
      <c r="I65" s="244"/>
      <c r="J65" s="244"/>
      <c r="K65" s="244"/>
      <c r="L65" s="244"/>
      <c r="M65" s="244"/>
      <c r="N65" s="244"/>
      <c r="O65" s="244"/>
      <c r="P65" s="244"/>
      <c r="Q65" s="244"/>
      <c r="R65" s="244"/>
      <c r="S65" s="244"/>
      <c r="T65" s="244"/>
      <c r="U65" s="244"/>
      <c r="V65" s="244"/>
      <c r="W65" s="244"/>
      <c r="X65" s="244"/>
      <c r="Y65" s="244"/>
    </row>
    <row r="66" spans="2:25" ht="17.25" customHeight="1">
      <c r="B66" s="334" t="s">
        <v>346</v>
      </c>
      <c r="C66" s="436" t="s">
        <v>189</v>
      </c>
      <c r="D66" s="437"/>
      <c r="E66" s="373"/>
      <c r="F66" s="335" t="s">
        <v>637</v>
      </c>
      <c r="G66" s="374"/>
      <c r="H66" s="244"/>
      <c r="I66" s="244"/>
      <c r="J66" s="244"/>
      <c r="K66" s="244"/>
      <c r="L66" s="244"/>
      <c r="M66" s="244"/>
      <c r="N66" s="244"/>
      <c r="O66" s="244"/>
      <c r="P66" s="244"/>
      <c r="Q66" s="244"/>
      <c r="R66" s="244"/>
      <c r="S66" s="244"/>
      <c r="T66" s="244"/>
      <c r="U66" s="244"/>
      <c r="V66" s="244"/>
      <c r="W66" s="244"/>
      <c r="X66" s="244"/>
      <c r="Y66" s="244"/>
    </row>
    <row r="67" spans="2:25" ht="25.5" customHeight="1">
      <c r="B67" s="375" t="s">
        <v>169</v>
      </c>
      <c r="C67" s="421" t="s">
        <v>147</v>
      </c>
      <c r="D67" s="422"/>
      <c r="E67" s="375"/>
      <c r="F67" s="421" t="s">
        <v>167</v>
      </c>
      <c r="G67" s="421"/>
      <c r="H67" s="244"/>
      <c r="I67" s="244"/>
      <c r="J67" s="244"/>
      <c r="K67" s="244"/>
      <c r="L67" s="244"/>
      <c r="M67" s="244"/>
      <c r="N67" s="244"/>
      <c r="O67" s="244"/>
      <c r="P67" s="244"/>
      <c r="Q67" s="244"/>
      <c r="R67" s="244"/>
      <c r="S67" s="244"/>
      <c r="T67" s="244"/>
      <c r="U67" s="244"/>
      <c r="V67" s="244"/>
      <c r="W67" s="244"/>
      <c r="X67" s="244"/>
      <c r="Y67" s="244"/>
    </row>
    <row r="68" spans="2:25">
      <c r="H68" s="244"/>
      <c r="I68" s="244"/>
      <c r="J68" s="244"/>
      <c r="K68" s="244"/>
      <c r="L68" s="244"/>
      <c r="M68" s="244"/>
      <c r="N68" s="244"/>
      <c r="O68" s="244"/>
      <c r="P68" s="244"/>
      <c r="Q68" s="244"/>
      <c r="R68" s="244"/>
      <c r="S68" s="244"/>
      <c r="T68" s="244"/>
      <c r="U68" s="244"/>
      <c r="V68" s="244"/>
      <c r="W68" s="244"/>
      <c r="X68" s="244"/>
      <c r="Y68" s="244"/>
    </row>
    <row r="69" spans="2:25">
      <c r="H69" s="244"/>
      <c r="I69" s="244"/>
      <c r="J69" s="244"/>
      <c r="K69" s="244"/>
      <c r="L69" s="244"/>
      <c r="M69" s="244"/>
      <c r="N69" s="244"/>
      <c r="O69" s="244"/>
      <c r="P69" s="244"/>
      <c r="Q69" s="244"/>
      <c r="R69" s="244"/>
      <c r="S69" s="244"/>
      <c r="T69" s="244"/>
      <c r="U69" s="244"/>
      <c r="V69" s="244"/>
      <c r="W69" s="244"/>
      <c r="X69" s="244"/>
      <c r="Y69" s="244"/>
    </row>
    <row r="70" spans="2:25">
      <c r="H70" s="244"/>
      <c r="I70" s="244"/>
      <c r="J70" s="244"/>
      <c r="K70" s="244"/>
      <c r="L70" s="244"/>
      <c r="M70" s="244"/>
      <c r="N70" s="244"/>
      <c r="O70" s="244"/>
      <c r="P70" s="244"/>
      <c r="Q70" s="244"/>
      <c r="R70" s="244"/>
      <c r="S70" s="244"/>
      <c r="T70" s="244"/>
      <c r="U70" s="244"/>
      <c r="V70" s="244"/>
      <c r="W70" s="244"/>
      <c r="X70" s="244"/>
      <c r="Y70" s="244"/>
    </row>
    <row r="71" spans="2:25">
      <c r="H71" s="244"/>
      <c r="I71" s="244"/>
      <c r="J71" s="244"/>
      <c r="K71" s="244"/>
      <c r="L71" s="244"/>
      <c r="M71" s="244"/>
      <c r="N71" s="244"/>
      <c r="O71" s="244"/>
      <c r="P71" s="244"/>
      <c r="Q71" s="244"/>
      <c r="R71" s="244"/>
      <c r="S71" s="244"/>
      <c r="T71" s="244"/>
      <c r="U71" s="244"/>
      <c r="V71" s="244"/>
      <c r="W71" s="244"/>
      <c r="X71" s="244"/>
      <c r="Y71" s="244"/>
    </row>
    <row r="72" spans="2:25">
      <c r="H72" s="244"/>
      <c r="I72" s="244"/>
      <c r="J72" s="244"/>
      <c r="K72" s="244"/>
      <c r="L72" s="244"/>
      <c r="M72" s="244"/>
      <c r="N72" s="244"/>
      <c r="O72" s="244"/>
      <c r="P72" s="244"/>
      <c r="Q72" s="244"/>
      <c r="R72" s="244"/>
      <c r="S72" s="244"/>
      <c r="T72" s="244"/>
      <c r="U72" s="244"/>
      <c r="V72" s="244"/>
      <c r="W72" s="244"/>
      <c r="X72" s="244"/>
      <c r="Y72" s="244"/>
    </row>
  </sheetData>
  <mergeCells count="16">
    <mergeCell ref="F1:G1"/>
    <mergeCell ref="B2:F2"/>
    <mergeCell ref="B3:F3"/>
    <mergeCell ref="A6:G6"/>
    <mergeCell ref="C66:D66"/>
    <mergeCell ref="H7:K8"/>
    <mergeCell ref="C67:D67"/>
    <mergeCell ref="A7:A9"/>
    <mergeCell ref="B7:B9"/>
    <mergeCell ref="C7:C9"/>
    <mergeCell ref="D7:G7"/>
    <mergeCell ref="D8:D9"/>
    <mergeCell ref="E8:E9"/>
    <mergeCell ref="F8:F9"/>
    <mergeCell ref="G8:G9"/>
    <mergeCell ref="F67:G67"/>
  </mergeCells>
  <conditionalFormatting sqref="B1">
    <cfRule type="containsText" dxfId="3" priority="1" operator="containsText" text="Для корек">
      <formula>NOT(ISERROR(SEARCH("Для корек",B1)))</formula>
    </cfRule>
  </conditionalFormatting>
  <pageMargins left="0.27559055118110237" right="0.27559055118110237" top="0.27559055118110237" bottom="0.23622047244094491" header="0.31496062992125984" footer="0.31496062992125984"/>
  <pageSetup paperSize="9" scale="92" fitToHeight="0" orientation="landscape" r:id="rId1"/>
</worksheet>
</file>

<file path=xl/worksheets/sheet3.xml><?xml version="1.0" encoding="utf-8"?>
<worksheet xmlns="http://schemas.openxmlformats.org/spreadsheetml/2006/main" xmlns:r="http://schemas.openxmlformats.org/officeDocument/2006/relationships">
  <sheetPr>
    <tabColor theme="5" tint="0.79998168889431442"/>
    <pageSetUpPr fitToPage="1"/>
  </sheetPr>
  <dimension ref="A1:X52"/>
  <sheetViews>
    <sheetView zoomScaleNormal="100" zoomScaleSheetLayoutView="70" workbookViewId="0">
      <pane xSplit="3" ySplit="10" topLeftCell="D23" activePane="bottomRight" state="frozen"/>
      <selection activeCell="C32" sqref="C32"/>
      <selection pane="topRight" activeCell="C32" sqref="C32"/>
      <selection pane="bottomLeft" activeCell="C32" sqref="C32"/>
      <selection pane="bottomRight" activeCell="G1" sqref="G1"/>
    </sheetView>
  </sheetViews>
  <sheetFormatPr defaultColWidth="9.140625" defaultRowHeight="15"/>
  <cols>
    <col min="1" max="1" width="5.42578125" style="296" customWidth="1"/>
    <col min="2" max="2" width="51.28515625" style="296" customWidth="1"/>
    <col min="3" max="3" width="7.5703125" style="296" customWidth="1"/>
    <col min="4" max="7" width="10.140625" style="296" customWidth="1"/>
    <col min="8" max="8" width="8.85546875" style="296" customWidth="1"/>
    <col min="9" max="11" width="7.140625" style="296" customWidth="1"/>
    <col min="12" max="12" width="9.140625" style="296" customWidth="1"/>
    <col min="13" max="15" width="7.140625" style="296" customWidth="1"/>
    <col min="16" max="16" width="9.85546875" style="296" customWidth="1"/>
    <col min="17" max="19" width="7.140625" style="296" customWidth="1"/>
    <col min="20" max="20" width="9.28515625" style="296" customWidth="1"/>
    <col min="21" max="23" width="7.140625" style="296" customWidth="1"/>
    <col min="24" max="16384" width="9.140625" style="296"/>
  </cols>
  <sheetData>
    <row r="1" spans="1:24" ht="14.45" customHeight="1">
      <c r="A1" s="300"/>
      <c r="B1" s="301"/>
      <c r="C1" s="280"/>
      <c r="E1" s="359"/>
      <c r="F1" s="359"/>
      <c r="G1" s="530" t="s">
        <v>635</v>
      </c>
      <c r="H1" s="244"/>
      <c r="I1" s="244"/>
      <c r="J1" s="244"/>
      <c r="K1" s="244"/>
      <c r="L1" s="244"/>
      <c r="M1" s="244"/>
      <c r="N1" s="244"/>
      <c r="O1" s="244"/>
      <c r="P1" s="244"/>
      <c r="Q1" s="244"/>
      <c r="R1" s="244"/>
      <c r="S1" s="244"/>
      <c r="T1" s="244"/>
      <c r="U1" s="244"/>
      <c r="V1" s="244"/>
      <c r="W1" s="244"/>
      <c r="X1" s="244"/>
    </row>
    <row r="2" spans="1:24" ht="15.75" customHeight="1">
      <c r="A2" s="376"/>
      <c r="B2" s="433" t="s">
        <v>373</v>
      </c>
      <c r="C2" s="433"/>
      <c r="D2" s="433"/>
      <c r="E2" s="433"/>
      <c r="F2" s="433"/>
      <c r="G2" s="377"/>
      <c r="H2" s="244"/>
      <c r="I2" s="244"/>
      <c r="J2" s="244"/>
      <c r="K2" s="244"/>
      <c r="L2" s="244"/>
      <c r="M2" s="244"/>
      <c r="N2" s="244"/>
      <c r="O2" s="244"/>
      <c r="P2" s="244"/>
      <c r="Q2" s="244"/>
      <c r="R2" s="244"/>
      <c r="S2" s="244"/>
      <c r="T2" s="244"/>
      <c r="U2" s="244"/>
      <c r="V2" s="244"/>
      <c r="W2" s="244"/>
      <c r="X2" s="244"/>
    </row>
    <row r="3" spans="1:24" ht="15" customHeight="1">
      <c r="A3" s="376"/>
      <c r="B3" s="433" t="s">
        <v>191</v>
      </c>
      <c r="C3" s="433"/>
      <c r="D3" s="433"/>
      <c r="E3" s="433"/>
      <c r="F3" s="433"/>
      <c r="G3" s="306"/>
      <c r="H3" s="244"/>
      <c r="I3" s="244"/>
      <c r="J3" s="244"/>
      <c r="K3" s="244"/>
      <c r="L3" s="244"/>
      <c r="M3" s="244"/>
      <c r="N3" s="244"/>
      <c r="O3" s="244"/>
      <c r="P3" s="244"/>
      <c r="Q3" s="244"/>
      <c r="R3" s="244"/>
      <c r="S3" s="244"/>
      <c r="T3" s="244"/>
      <c r="U3" s="244"/>
      <c r="V3" s="244"/>
      <c r="W3" s="244"/>
      <c r="X3" s="244"/>
    </row>
    <row r="4" spans="1:24" ht="15" customHeight="1">
      <c r="A4" s="360" t="s">
        <v>630</v>
      </c>
      <c r="B4" s="360"/>
      <c r="C4" s="360"/>
      <c r="D4" s="360"/>
      <c r="E4" s="360"/>
      <c r="F4" s="360"/>
      <c r="G4" s="360"/>
      <c r="H4" s="244"/>
      <c r="I4" s="244"/>
      <c r="J4" s="244"/>
      <c r="K4" s="244"/>
      <c r="L4" s="244"/>
      <c r="M4" s="244"/>
      <c r="N4" s="244"/>
      <c r="O4" s="244"/>
      <c r="P4" s="244"/>
      <c r="Q4" s="244"/>
      <c r="R4" s="244"/>
      <c r="S4" s="244"/>
      <c r="T4" s="244"/>
      <c r="U4" s="244"/>
      <c r="V4" s="244"/>
      <c r="W4" s="244"/>
      <c r="X4" s="244"/>
    </row>
    <row r="5" spans="1:24">
      <c r="A5" s="360" t="s">
        <v>638</v>
      </c>
      <c r="B5" s="378"/>
      <c r="C5" s="378"/>
      <c r="D5" s="378"/>
      <c r="E5" s="378"/>
      <c r="F5" s="378"/>
      <c r="G5" s="306"/>
      <c r="H5" s="244"/>
      <c r="I5" s="244"/>
      <c r="J5" s="244"/>
      <c r="K5" s="244"/>
      <c r="L5" s="244"/>
      <c r="M5" s="244"/>
      <c r="N5" s="244"/>
      <c r="O5" s="244"/>
      <c r="P5" s="244"/>
      <c r="Q5" s="244"/>
      <c r="R5" s="244"/>
      <c r="S5" s="244"/>
      <c r="T5" s="244"/>
      <c r="U5" s="244"/>
      <c r="V5" s="244"/>
      <c r="W5" s="244"/>
      <c r="X5" s="244"/>
    </row>
    <row r="6" spans="1:24">
      <c r="A6" s="442" t="s">
        <v>149</v>
      </c>
      <c r="B6" s="443"/>
      <c r="C6" s="443"/>
      <c r="D6" s="443"/>
      <c r="E6" s="443"/>
      <c r="F6" s="443"/>
      <c r="G6" s="443"/>
      <c r="H6" s="244"/>
      <c r="I6" s="244"/>
      <c r="J6" s="244"/>
      <c r="K6" s="244"/>
      <c r="L6" s="244"/>
      <c r="M6" s="244"/>
      <c r="N6" s="244"/>
      <c r="O6" s="244"/>
      <c r="P6" s="244"/>
      <c r="Q6" s="244"/>
      <c r="R6" s="244"/>
      <c r="S6" s="244"/>
      <c r="T6" s="244"/>
      <c r="U6" s="244"/>
      <c r="V6" s="244"/>
      <c r="W6" s="244"/>
      <c r="X6" s="244"/>
    </row>
    <row r="7" spans="1:24" ht="24.75" customHeight="1">
      <c r="A7" s="440" t="s">
        <v>4</v>
      </c>
      <c r="B7" s="441" t="s">
        <v>5</v>
      </c>
      <c r="C7" s="420" t="s">
        <v>17</v>
      </c>
      <c r="D7" s="412" t="s">
        <v>68</v>
      </c>
      <c r="E7" s="412"/>
      <c r="F7" s="412"/>
      <c r="G7" s="412"/>
      <c r="H7" s="244"/>
      <c r="I7" s="244"/>
      <c r="J7" s="244"/>
      <c r="K7" s="244"/>
      <c r="L7" s="244"/>
      <c r="M7" s="244"/>
      <c r="N7" s="244"/>
      <c r="O7" s="244"/>
      <c r="P7" s="244"/>
      <c r="Q7" s="244"/>
      <c r="R7" s="244"/>
      <c r="S7" s="244"/>
      <c r="T7" s="244"/>
      <c r="U7" s="244"/>
      <c r="V7" s="244"/>
      <c r="W7" s="244"/>
      <c r="X7" s="244"/>
    </row>
    <row r="8" spans="1:24" ht="45">
      <c r="A8" s="440"/>
      <c r="B8" s="441"/>
      <c r="C8" s="420"/>
      <c r="D8" s="275" t="s">
        <v>192</v>
      </c>
      <c r="E8" s="275" t="s">
        <v>151</v>
      </c>
      <c r="F8" s="275" t="s">
        <v>152</v>
      </c>
      <c r="G8" s="275" t="s">
        <v>144</v>
      </c>
      <c r="H8" s="244"/>
      <c r="I8" s="244"/>
      <c r="J8" s="244"/>
      <c r="K8" s="244"/>
      <c r="L8" s="244"/>
      <c r="M8" s="244"/>
      <c r="N8" s="244"/>
      <c r="O8" s="244"/>
      <c r="P8" s="244"/>
      <c r="Q8" s="244"/>
      <c r="R8" s="244"/>
      <c r="S8" s="244"/>
      <c r="T8" s="244"/>
      <c r="U8" s="244"/>
      <c r="V8" s="244"/>
      <c r="W8" s="244"/>
      <c r="X8" s="244"/>
    </row>
    <row r="9" spans="1:24">
      <c r="A9" s="379"/>
      <c r="B9" s="276"/>
      <c r="C9" s="275"/>
      <c r="D9" s="248">
        <v>2021</v>
      </c>
      <c r="E9" s="248">
        <v>2022</v>
      </c>
      <c r="F9" s="248" t="s">
        <v>629</v>
      </c>
      <c r="G9" s="248" t="s">
        <v>636</v>
      </c>
      <c r="H9" s="244"/>
      <c r="I9" s="244"/>
      <c r="J9" s="244"/>
      <c r="K9" s="244"/>
      <c r="L9" s="244"/>
      <c r="M9" s="244"/>
      <c r="N9" s="244"/>
      <c r="O9" s="244"/>
      <c r="P9" s="244"/>
      <c r="Q9" s="244"/>
      <c r="R9" s="244"/>
      <c r="S9" s="244"/>
      <c r="T9" s="244"/>
      <c r="U9" s="244"/>
      <c r="V9" s="244"/>
      <c r="W9" s="244"/>
      <c r="X9" s="244"/>
    </row>
    <row r="10" spans="1:24">
      <c r="A10" s="266">
        <v>1</v>
      </c>
      <c r="B10" s="266">
        <v>2</v>
      </c>
      <c r="C10" s="266">
        <v>3</v>
      </c>
      <c r="D10" s="266">
        <v>4</v>
      </c>
      <c r="E10" s="266">
        <v>5</v>
      </c>
      <c r="F10" s="266">
        <v>6</v>
      </c>
      <c r="G10" s="266">
        <v>7</v>
      </c>
      <c r="H10" s="244"/>
      <c r="I10" s="244"/>
      <c r="J10" s="244"/>
      <c r="K10" s="244"/>
      <c r="L10" s="244"/>
      <c r="M10" s="244"/>
      <c r="N10" s="244"/>
      <c r="O10" s="244"/>
      <c r="P10" s="244"/>
      <c r="Q10" s="244"/>
      <c r="R10" s="244"/>
      <c r="S10" s="244"/>
      <c r="T10" s="244"/>
      <c r="U10" s="244"/>
      <c r="V10" s="244"/>
      <c r="W10" s="244"/>
      <c r="X10" s="244"/>
    </row>
    <row r="11" spans="1:24" s="331" customFormat="1">
      <c r="A11" s="380">
        <v>1</v>
      </c>
      <c r="B11" s="268" t="s">
        <v>153</v>
      </c>
      <c r="C11" s="248" t="s">
        <v>21</v>
      </c>
      <c r="D11" s="249">
        <v>613.19299999999998</v>
      </c>
      <c r="E11" s="249">
        <v>586.50900000000001</v>
      </c>
      <c r="F11" s="249">
        <v>593.01677082992137</v>
      </c>
      <c r="G11" s="249">
        <v>608.29513200046119</v>
      </c>
      <c r="H11" s="244"/>
      <c r="I11" s="244"/>
      <c r="J11" s="244"/>
      <c r="K11" s="244"/>
      <c r="L11" s="244"/>
      <c r="M11" s="244"/>
      <c r="N11" s="244"/>
      <c r="O11" s="244"/>
      <c r="P11" s="244"/>
      <c r="Q11" s="244"/>
      <c r="R11" s="244"/>
      <c r="S11" s="244"/>
      <c r="T11" s="244"/>
      <c r="U11" s="244"/>
      <c r="V11" s="244"/>
      <c r="W11" s="244"/>
      <c r="X11" s="244"/>
    </row>
    <row r="12" spans="1:24">
      <c r="A12" s="264" t="s">
        <v>7</v>
      </c>
      <c r="B12" s="265" t="s">
        <v>91</v>
      </c>
      <c r="C12" s="275" t="s">
        <v>21</v>
      </c>
      <c r="D12" s="60">
        <v>21.548999999999999</v>
      </c>
      <c r="E12" s="60">
        <v>0</v>
      </c>
      <c r="F12" s="55">
        <v>7.7310730777917236</v>
      </c>
      <c r="G12" s="60">
        <v>0</v>
      </c>
      <c r="H12" s="244"/>
      <c r="I12" s="244"/>
      <c r="J12" s="244"/>
      <c r="K12" s="244"/>
      <c r="L12" s="244"/>
      <c r="M12" s="244"/>
      <c r="N12" s="244"/>
      <c r="O12" s="244"/>
      <c r="P12" s="244"/>
      <c r="Q12" s="244"/>
      <c r="R12" s="244"/>
      <c r="S12" s="244"/>
      <c r="T12" s="244"/>
      <c r="U12" s="244"/>
      <c r="V12" s="244"/>
      <c r="W12" s="244"/>
      <c r="X12" s="244"/>
    </row>
    <row r="13" spans="1:24">
      <c r="A13" s="264" t="s">
        <v>8</v>
      </c>
      <c r="B13" s="265" t="s">
        <v>31</v>
      </c>
      <c r="C13" s="275" t="s">
        <v>21</v>
      </c>
      <c r="D13" s="60">
        <v>0</v>
      </c>
      <c r="E13" s="60">
        <v>0</v>
      </c>
      <c r="F13" s="55">
        <v>0</v>
      </c>
      <c r="G13" s="60">
        <v>117.50372211443727</v>
      </c>
      <c r="H13" s="244"/>
      <c r="I13" s="244"/>
      <c r="J13" s="244"/>
      <c r="K13" s="244"/>
      <c r="L13" s="244"/>
      <c r="M13" s="244"/>
      <c r="N13" s="244"/>
      <c r="O13" s="244"/>
      <c r="P13" s="244"/>
      <c r="Q13" s="244"/>
      <c r="R13" s="244"/>
      <c r="S13" s="244"/>
      <c r="T13" s="244"/>
      <c r="U13" s="244"/>
      <c r="V13" s="244"/>
      <c r="W13" s="244"/>
      <c r="X13" s="244"/>
    </row>
    <row r="14" spans="1:24">
      <c r="A14" s="264" t="s">
        <v>32</v>
      </c>
      <c r="B14" s="265" t="s">
        <v>155</v>
      </c>
      <c r="C14" s="275" t="s">
        <v>21</v>
      </c>
      <c r="D14" s="60">
        <v>525.78899999999999</v>
      </c>
      <c r="E14" s="60">
        <v>502.839</v>
      </c>
      <c r="F14" s="60">
        <v>528.68675999999994</v>
      </c>
      <c r="G14" s="60">
        <v>423.15465886517626</v>
      </c>
      <c r="H14" s="244"/>
      <c r="I14" s="244"/>
      <c r="J14" s="244"/>
      <c r="K14" s="244"/>
      <c r="L14" s="244"/>
      <c r="M14" s="244"/>
      <c r="N14" s="244"/>
      <c r="O14" s="244"/>
      <c r="P14" s="244"/>
      <c r="Q14" s="244"/>
      <c r="R14" s="244"/>
      <c r="S14" s="244"/>
      <c r="T14" s="244"/>
      <c r="U14" s="244"/>
      <c r="V14" s="244"/>
      <c r="W14" s="244"/>
      <c r="X14" s="244"/>
    </row>
    <row r="15" spans="1:24">
      <c r="A15" s="264" t="s">
        <v>33</v>
      </c>
      <c r="B15" s="265" t="s">
        <v>34</v>
      </c>
      <c r="C15" s="275" t="s">
        <v>21</v>
      </c>
      <c r="D15" s="60">
        <v>0</v>
      </c>
      <c r="E15" s="60">
        <v>0</v>
      </c>
      <c r="F15" s="55">
        <v>0</v>
      </c>
      <c r="G15" s="60">
        <v>25.850818865176198</v>
      </c>
      <c r="H15" s="244"/>
      <c r="I15" s="244"/>
      <c r="J15" s="244"/>
      <c r="K15" s="244"/>
      <c r="L15" s="244"/>
      <c r="M15" s="244"/>
      <c r="N15" s="244"/>
      <c r="O15" s="244"/>
      <c r="P15" s="244"/>
      <c r="Q15" s="244"/>
      <c r="R15" s="244"/>
      <c r="S15" s="244"/>
      <c r="T15" s="244"/>
      <c r="U15" s="244"/>
      <c r="V15" s="244"/>
      <c r="W15" s="244"/>
      <c r="X15" s="244"/>
    </row>
    <row r="16" spans="1:24">
      <c r="A16" s="264" t="s">
        <v>35</v>
      </c>
      <c r="B16" s="265" t="s">
        <v>92</v>
      </c>
      <c r="C16" s="275" t="s">
        <v>21</v>
      </c>
      <c r="D16" s="60">
        <v>524.88900000000001</v>
      </c>
      <c r="E16" s="60">
        <v>502.839</v>
      </c>
      <c r="F16" s="55">
        <v>528.68675999999994</v>
      </c>
      <c r="G16" s="60">
        <v>397.30384000000004</v>
      </c>
      <c r="H16" s="244"/>
      <c r="I16" s="244"/>
      <c r="J16" s="244"/>
      <c r="K16" s="244"/>
      <c r="L16" s="244"/>
      <c r="M16" s="244"/>
      <c r="N16" s="244"/>
      <c r="O16" s="244"/>
      <c r="P16" s="244"/>
      <c r="Q16" s="244"/>
      <c r="R16" s="244"/>
      <c r="S16" s="244"/>
      <c r="T16" s="244"/>
      <c r="U16" s="244"/>
      <c r="V16" s="244"/>
      <c r="W16" s="244"/>
      <c r="X16" s="244"/>
    </row>
    <row r="17" spans="1:24">
      <c r="A17" s="264" t="s">
        <v>37</v>
      </c>
      <c r="B17" s="265" t="s">
        <v>38</v>
      </c>
      <c r="C17" s="275" t="s">
        <v>21</v>
      </c>
      <c r="D17" s="60">
        <v>0.9</v>
      </c>
      <c r="E17" s="60">
        <v>0</v>
      </c>
      <c r="F17" s="55">
        <v>0</v>
      </c>
      <c r="G17" s="60">
        <v>0</v>
      </c>
      <c r="H17" s="244"/>
      <c r="I17" s="244"/>
      <c r="J17" s="244"/>
      <c r="K17" s="244"/>
      <c r="L17" s="244"/>
      <c r="M17" s="244"/>
      <c r="N17" s="244"/>
      <c r="O17" s="244"/>
      <c r="P17" s="244"/>
      <c r="Q17" s="244"/>
      <c r="R17" s="244"/>
      <c r="S17" s="244"/>
      <c r="T17" s="244"/>
      <c r="U17" s="244"/>
      <c r="V17" s="244"/>
      <c r="W17" s="244"/>
      <c r="X17" s="244"/>
    </row>
    <row r="18" spans="1:24">
      <c r="A18" s="264" t="s">
        <v>39</v>
      </c>
      <c r="B18" s="265" t="s">
        <v>193</v>
      </c>
      <c r="C18" s="275" t="s">
        <v>21</v>
      </c>
      <c r="D18" s="60">
        <v>65.855000000000004</v>
      </c>
      <c r="E18" s="60">
        <v>83.67</v>
      </c>
      <c r="F18" s="60">
        <v>56.598937752129672</v>
      </c>
      <c r="G18" s="60">
        <v>67.636751020847655</v>
      </c>
      <c r="H18" s="244"/>
      <c r="I18" s="244"/>
      <c r="J18" s="244"/>
      <c r="K18" s="244"/>
      <c r="L18" s="244"/>
      <c r="M18" s="244"/>
      <c r="N18" s="244"/>
      <c r="O18" s="244"/>
      <c r="P18" s="244"/>
      <c r="Q18" s="244"/>
      <c r="R18" s="244"/>
      <c r="S18" s="244"/>
      <c r="T18" s="244"/>
      <c r="U18" s="244"/>
      <c r="V18" s="244"/>
      <c r="W18" s="244"/>
      <c r="X18" s="244"/>
    </row>
    <row r="19" spans="1:24">
      <c r="A19" s="264" t="s">
        <v>40</v>
      </c>
      <c r="B19" s="265" t="s">
        <v>41</v>
      </c>
      <c r="C19" s="275" t="s">
        <v>21</v>
      </c>
      <c r="D19" s="60">
        <v>41.289000000000001</v>
      </c>
      <c r="E19" s="60">
        <v>46.607999999999997</v>
      </c>
      <c r="F19" s="55">
        <v>38.714220673065512</v>
      </c>
      <c r="G19" s="60">
        <v>40.743676824033699</v>
      </c>
      <c r="H19" s="244"/>
      <c r="I19" s="244"/>
      <c r="J19" s="244"/>
      <c r="K19" s="244"/>
      <c r="L19" s="244"/>
      <c r="M19" s="244"/>
      <c r="N19" s="244"/>
      <c r="O19" s="244"/>
      <c r="P19" s="244"/>
      <c r="Q19" s="244"/>
      <c r="R19" s="244"/>
      <c r="S19" s="244"/>
      <c r="T19" s="244"/>
      <c r="U19" s="244"/>
      <c r="V19" s="244"/>
      <c r="W19" s="244"/>
      <c r="X19" s="244"/>
    </row>
    <row r="20" spans="1:24">
      <c r="A20" s="264" t="s">
        <v>42</v>
      </c>
      <c r="B20" s="265" t="s">
        <v>43</v>
      </c>
      <c r="C20" s="275" t="s">
        <v>21</v>
      </c>
      <c r="D20" s="60">
        <v>2</v>
      </c>
      <c r="E20" s="60">
        <v>9.6780000000000008</v>
      </c>
      <c r="F20" s="55">
        <v>8.0729763494383775</v>
      </c>
      <c r="G20" s="60">
        <v>8.4414929295241539</v>
      </c>
      <c r="H20" s="244"/>
      <c r="I20" s="244"/>
      <c r="J20" s="244"/>
      <c r="K20" s="244"/>
      <c r="L20" s="244"/>
      <c r="M20" s="244"/>
      <c r="N20" s="244"/>
      <c r="O20" s="244"/>
      <c r="P20" s="244"/>
      <c r="Q20" s="244"/>
      <c r="R20" s="244"/>
      <c r="S20" s="244"/>
      <c r="T20" s="244"/>
      <c r="U20" s="244"/>
      <c r="V20" s="244"/>
      <c r="W20" s="244"/>
      <c r="X20" s="244"/>
    </row>
    <row r="21" spans="1:24">
      <c r="A21" s="264" t="s">
        <v>44</v>
      </c>
      <c r="B21" s="265" t="s">
        <v>45</v>
      </c>
      <c r="C21" s="275" t="s">
        <v>21</v>
      </c>
      <c r="D21" s="60">
        <v>22.566000000000003</v>
      </c>
      <c r="E21" s="60">
        <v>27.384</v>
      </c>
      <c r="F21" s="55">
        <v>9.8117407296257824</v>
      </c>
      <c r="G21" s="60">
        <v>18.451581267289804</v>
      </c>
      <c r="H21" s="244"/>
      <c r="I21" s="244"/>
      <c r="J21" s="244"/>
      <c r="K21" s="244"/>
      <c r="L21" s="244"/>
      <c r="M21" s="244"/>
      <c r="N21" s="244"/>
      <c r="O21" s="244"/>
      <c r="P21" s="244"/>
      <c r="Q21" s="244"/>
      <c r="R21" s="244"/>
      <c r="S21" s="244"/>
      <c r="T21" s="244"/>
      <c r="U21" s="244"/>
      <c r="V21" s="244"/>
      <c r="W21" s="244"/>
      <c r="X21" s="244"/>
    </row>
    <row r="22" spans="1:24" s="331" customFormat="1">
      <c r="A22" s="380">
        <v>2</v>
      </c>
      <c r="B22" s="268" t="s">
        <v>157</v>
      </c>
      <c r="C22" s="248" t="s">
        <v>21</v>
      </c>
      <c r="D22" s="249">
        <v>44.485999999999997</v>
      </c>
      <c r="E22" s="249">
        <v>48.97</v>
      </c>
      <c r="F22" s="249">
        <v>39.598038386077057</v>
      </c>
      <c r="G22" s="249">
        <v>44.51961877078238</v>
      </c>
      <c r="H22" s="244"/>
      <c r="I22" s="244"/>
      <c r="J22" s="244"/>
      <c r="K22" s="244"/>
      <c r="L22" s="244"/>
      <c r="M22" s="244"/>
      <c r="N22" s="244"/>
      <c r="O22" s="244"/>
      <c r="P22" s="244"/>
      <c r="Q22" s="244"/>
      <c r="R22" s="244"/>
      <c r="S22" s="244"/>
      <c r="T22" s="244"/>
      <c r="U22" s="244"/>
      <c r="V22" s="244"/>
      <c r="W22" s="244"/>
      <c r="X22" s="244"/>
    </row>
    <row r="23" spans="1:24">
      <c r="A23" s="264" t="s">
        <v>9</v>
      </c>
      <c r="B23" s="265" t="s">
        <v>41</v>
      </c>
      <c r="C23" s="275" t="s">
        <v>21</v>
      </c>
      <c r="D23" s="60">
        <v>31.055</v>
      </c>
      <c r="E23" s="60">
        <v>32.613</v>
      </c>
      <c r="F23" s="55">
        <v>28.314590148760804</v>
      </c>
      <c r="G23" s="60">
        <v>32.68382866640431</v>
      </c>
      <c r="H23" s="244"/>
      <c r="I23" s="244"/>
      <c r="J23" s="244"/>
      <c r="K23" s="244"/>
      <c r="L23" s="244"/>
      <c r="M23" s="244"/>
      <c r="N23" s="244"/>
      <c r="O23" s="244"/>
      <c r="P23" s="244"/>
      <c r="Q23" s="244"/>
      <c r="R23" s="244"/>
      <c r="S23" s="244"/>
      <c r="T23" s="244"/>
      <c r="U23" s="244"/>
      <c r="V23" s="244"/>
      <c r="W23" s="244"/>
      <c r="X23" s="244"/>
    </row>
    <row r="24" spans="1:24">
      <c r="A24" s="264" t="s">
        <v>10</v>
      </c>
      <c r="B24" s="265" t="s">
        <v>46</v>
      </c>
      <c r="C24" s="275" t="s">
        <v>21</v>
      </c>
      <c r="D24" s="60">
        <v>6.7119999999999997</v>
      </c>
      <c r="E24" s="60">
        <v>7.24</v>
      </c>
      <c r="F24" s="55">
        <v>6.2292098327273768</v>
      </c>
      <c r="G24" s="60">
        <v>7.1904423066089489</v>
      </c>
      <c r="H24" s="244"/>
      <c r="I24" s="244"/>
      <c r="J24" s="244"/>
      <c r="K24" s="244"/>
      <c r="L24" s="244"/>
      <c r="M24" s="244"/>
      <c r="N24" s="244"/>
      <c r="O24" s="244"/>
      <c r="P24" s="244"/>
      <c r="Q24" s="244"/>
      <c r="R24" s="244"/>
      <c r="S24" s="244"/>
      <c r="T24" s="244"/>
      <c r="U24" s="244"/>
      <c r="V24" s="244"/>
      <c r="W24" s="244"/>
      <c r="X24" s="244"/>
    </row>
    <row r="25" spans="1:24">
      <c r="A25" s="264" t="s">
        <v>47</v>
      </c>
      <c r="B25" s="265" t="s">
        <v>45</v>
      </c>
      <c r="C25" s="275" t="s">
        <v>21</v>
      </c>
      <c r="D25" s="60">
        <v>6.7190000000000003</v>
      </c>
      <c r="E25" s="60">
        <v>9.1169999999999991</v>
      </c>
      <c r="F25" s="55">
        <v>5.0542384045888769</v>
      </c>
      <c r="G25" s="60">
        <v>4.6453477977691211</v>
      </c>
      <c r="H25" s="244"/>
      <c r="I25" s="244"/>
      <c r="J25" s="244"/>
      <c r="K25" s="244"/>
      <c r="L25" s="244"/>
      <c r="M25" s="244"/>
      <c r="N25" s="244"/>
      <c r="O25" s="244"/>
      <c r="P25" s="244"/>
      <c r="Q25" s="244"/>
      <c r="R25" s="244"/>
      <c r="S25" s="244"/>
      <c r="T25" s="244"/>
      <c r="U25" s="244"/>
      <c r="V25" s="244"/>
      <c r="W25" s="244"/>
      <c r="X25" s="244"/>
    </row>
    <row r="26" spans="1:24" s="331" customFormat="1">
      <c r="A26" s="381" t="s">
        <v>127</v>
      </c>
      <c r="B26" s="382" t="s">
        <v>158</v>
      </c>
      <c r="C26" s="248" t="s">
        <v>21</v>
      </c>
      <c r="D26" s="249">
        <v>0</v>
      </c>
      <c r="E26" s="249">
        <v>0</v>
      </c>
      <c r="F26" s="249">
        <v>0</v>
      </c>
      <c r="G26" s="249">
        <v>0</v>
      </c>
      <c r="H26" s="244"/>
      <c r="I26" s="244"/>
      <c r="J26" s="244"/>
      <c r="K26" s="244"/>
      <c r="L26" s="244"/>
      <c r="M26" s="244"/>
      <c r="N26" s="244"/>
      <c r="O26" s="244"/>
      <c r="P26" s="244"/>
      <c r="Q26" s="244"/>
      <c r="R26" s="244"/>
      <c r="S26" s="244"/>
      <c r="T26" s="244"/>
      <c r="U26" s="244"/>
      <c r="V26" s="244"/>
      <c r="W26" s="244"/>
      <c r="X26" s="244"/>
    </row>
    <row r="27" spans="1:24">
      <c r="A27" s="383" t="s">
        <v>48</v>
      </c>
      <c r="B27" s="384" t="s">
        <v>41</v>
      </c>
      <c r="C27" s="275" t="s">
        <v>21</v>
      </c>
      <c r="D27" s="60">
        <v>0</v>
      </c>
      <c r="E27" s="60">
        <v>0</v>
      </c>
      <c r="F27" s="55">
        <v>0</v>
      </c>
      <c r="G27" s="60">
        <v>0</v>
      </c>
      <c r="H27" s="244"/>
      <c r="I27" s="244"/>
      <c r="J27" s="244"/>
      <c r="K27" s="244"/>
      <c r="L27" s="244"/>
      <c r="M27" s="244"/>
      <c r="N27" s="244"/>
      <c r="O27" s="244"/>
      <c r="P27" s="244"/>
      <c r="Q27" s="244"/>
      <c r="R27" s="244"/>
      <c r="S27" s="244"/>
      <c r="T27" s="244"/>
      <c r="U27" s="244"/>
      <c r="V27" s="244"/>
      <c r="W27" s="244"/>
      <c r="X27" s="244"/>
    </row>
    <row r="28" spans="1:24">
      <c r="A28" s="383" t="s">
        <v>49</v>
      </c>
      <c r="B28" s="384" t="s">
        <v>43</v>
      </c>
      <c r="C28" s="275" t="s">
        <v>21</v>
      </c>
      <c r="D28" s="60">
        <v>0</v>
      </c>
      <c r="E28" s="60">
        <v>0</v>
      </c>
      <c r="F28" s="55">
        <v>0</v>
      </c>
      <c r="G28" s="60">
        <v>0</v>
      </c>
      <c r="H28" s="244"/>
      <c r="I28" s="244"/>
      <c r="J28" s="244"/>
      <c r="K28" s="244"/>
      <c r="L28" s="244"/>
      <c r="M28" s="244"/>
      <c r="N28" s="244"/>
      <c r="O28" s="244"/>
      <c r="P28" s="244"/>
      <c r="Q28" s="244"/>
      <c r="R28" s="244"/>
      <c r="S28" s="244"/>
      <c r="T28" s="244"/>
      <c r="U28" s="244"/>
      <c r="V28" s="244"/>
      <c r="W28" s="244"/>
      <c r="X28" s="244"/>
    </row>
    <row r="29" spans="1:24">
      <c r="A29" s="264" t="s">
        <v>50</v>
      </c>
      <c r="B29" s="385" t="s">
        <v>172</v>
      </c>
      <c r="C29" s="275" t="s">
        <v>21</v>
      </c>
      <c r="D29" s="60">
        <v>0</v>
      </c>
      <c r="E29" s="60">
        <v>0</v>
      </c>
      <c r="F29" s="55">
        <v>0</v>
      </c>
      <c r="G29" s="60">
        <v>0</v>
      </c>
      <c r="H29" s="244"/>
      <c r="I29" s="244"/>
      <c r="J29" s="244"/>
      <c r="K29" s="244"/>
      <c r="L29" s="244"/>
      <c r="M29" s="244"/>
      <c r="N29" s="244"/>
      <c r="O29" s="244"/>
      <c r="P29" s="244"/>
      <c r="Q29" s="244"/>
      <c r="R29" s="244"/>
      <c r="S29" s="244"/>
      <c r="T29" s="244"/>
      <c r="U29" s="244"/>
      <c r="V29" s="244"/>
      <c r="W29" s="244"/>
      <c r="X29" s="244"/>
    </row>
    <row r="30" spans="1:24" s="331" customFormat="1">
      <c r="A30" s="380" t="s">
        <v>128</v>
      </c>
      <c r="B30" s="268" t="s">
        <v>93</v>
      </c>
      <c r="C30" s="248" t="s">
        <v>21</v>
      </c>
      <c r="D30" s="60">
        <v>0</v>
      </c>
      <c r="E30" s="60">
        <v>0</v>
      </c>
      <c r="F30" s="55">
        <v>0</v>
      </c>
      <c r="G30" s="60">
        <v>0</v>
      </c>
      <c r="H30" s="244"/>
      <c r="I30" s="244"/>
      <c r="J30" s="244"/>
      <c r="K30" s="244"/>
      <c r="L30" s="244"/>
      <c r="M30" s="244"/>
      <c r="N30" s="244"/>
      <c r="O30" s="244"/>
      <c r="P30" s="244"/>
      <c r="Q30" s="244"/>
      <c r="R30" s="244"/>
      <c r="S30" s="244"/>
      <c r="T30" s="244"/>
      <c r="U30" s="244"/>
      <c r="V30" s="244"/>
      <c r="W30" s="244"/>
      <c r="X30" s="244"/>
    </row>
    <row r="31" spans="1:24" s="331" customFormat="1">
      <c r="A31" s="380" t="s">
        <v>123</v>
      </c>
      <c r="B31" s="268" t="s">
        <v>2</v>
      </c>
      <c r="C31" s="248" t="s">
        <v>21</v>
      </c>
      <c r="D31" s="60">
        <v>0</v>
      </c>
      <c r="E31" s="60">
        <v>0</v>
      </c>
      <c r="F31" s="55">
        <v>0</v>
      </c>
      <c r="G31" s="60">
        <v>0</v>
      </c>
      <c r="H31" s="244"/>
      <c r="I31" s="244"/>
      <c r="J31" s="244"/>
      <c r="K31" s="244"/>
      <c r="L31" s="244"/>
      <c r="M31" s="244"/>
      <c r="N31" s="244"/>
      <c r="O31" s="244"/>
      <c r="P31" s="244"/>
      <c r="Q31" s="244"/>
      <c r="R31" s="244"/>
      <c r="S31" s="244"/>
      <c r="T31" s="244"/>
      <c r="U31" s="244"/>
      <c r="V31" s="244"/>
      <c r="W31" s="244"/>
      <c r="X31" s="244"/>
    </row>
    <row r="32" spans="1:24" s="331" customFormat="1">
      <c r="A32" s="380" t="s">
        <v>124</v>
      </c>
      <c r="B32" s="268" t="s">
        <v>51</v>
      </c>
      <c r="C32" s="248" t="s">
        <v>21</v>
      </c>
      <c r="D32" s="249">
        <v>657.67899999999997</v>
      </c>
      <c r="E32" s="249">
        <v>635.47900000000004</v>
      </c>
      <c r="F32" s="249">
        <v>632.61480921599843</v>
      </c>
      <c r="G32" s="249">
        <v>652.8177507712436</v>
      </c>
      <c r="H32" s="244"/>
      <c r="I32" s="244"/>
      <c r="J32" s="244"/>
      <c r="K32" s="244"/>
      <c r="L32" s="244"/>
      <c r="M32" s="244"/>
      <c r="N32" s="244"/>
      <c r="O32" s="244"/>
      <c r="P32" s="244"/>
      <c r="Q32" s="244"/>
      <c r="R32" s="244"/>
      <c r="S32" s="244"/>
      <c r="T32" s="244"/>
      <c r="U32" s="244"/>
      <c r="V32" s="244"/>
      <c r="W32" s="244"/>
      <c r="X32" s="244"/>
    </row>
    <row r="33" spans="1:24" s="331" customFormat="1">
      <c r="A33" s="380" t="s">
        <v>125</v>
      </c>
      <c r="B33" s="268" t="s">
        <v>159</v>
      </c>
      <c r="C33" s="248" t="s">
        <v>21</v>
      </c>
      <c r="D33" s="249">
        <v>0</v>
      </c>
      <c r="E33" s="249">
        <v>0</v>
      </c>
      <c r="F33" s="249">
        <v>0</v>
      </c>
      <c r="G33" s="249">
        <v>0</v>
      </c>
      <c r="H33" s="244"/>
      <c r="I33" s="244"/>
      <c r="J33" s="244"/>
      <c r="K33" s="244"/>
      <c r="L33" s="244"/>
      <c r="M33" s="244"/>
      <c r="N33" s="244"/>
      <c r="O33" s="244"/>
      <c r="P33" s="244"/>
      <c r="Q33" s="244"/>
      <c r="R33" s="244"/>
      <c r="S33" s="244"/>
      <c r="T33" s="244"/>
      <c r="U33" s="244"/>
      <c r="V33" s="244"/>
      <c r="W33" s="244"/>
      <c r="X33" s="244"/>
    </row>
    <row r="34" spans="1:24" s="331" customFormat="1">
      <c r="A34" s="380" t="s">
        <v>126</v>
      </c>
      <c r="B34" s="268" t="s">
        <v>194</v>
      </c>
      <c r="C34" s="248" t="s">
        <v>21</v>
      </c>
      <c r="D34" s="249">
        <v>0</v>
      </c>
      <c r="E34" s="249">
        <v>0</v>
      </c>
      <c r="F34" s="249">
        <v>0</v>
      </c>
      <c r="G34" s="249">
        <v>15.922384165152282</v>
      </c>
      <c r="H34" s="244"/>
      <c r="I34" s="244"/>
      <c r="J34" s="244"/>
      <c r="K34" s="244"/>
      <c r="L34" s="244"/>
      <c r="M34" s="244"/>
      <c r="N34" s="244"/>
      <c r="O34" s="244"/>
      <c r="P34" s="244"/>
      <c r="Q34" s="244"/>
      <c r="R34" s="244"/>
      <c r="S34" s="244"/>
      <c r="T34" s="244"/>
      <c r="U34" s="244"/>
      <c r="V34" s="244"/>
      <c r="W34" s="244"/>
      <c r="X34" s="244"/>
    </row>
    <row r="35" spans="1:24">
      <c r="A35" s="264" t="s">
        <v>107</v>
      </c>
      <c r="B35" s="265" t="s">
        <v>53</v>
      </c>
      <c r="C35" s="275" t="s">
        <v>74</v>
      </c>
      <c r="D35" s="60" t="s">
        <v>347</v>
      </c>
      <c r="E35" s="60" t="s">
        <v>347</v>
      </c>
      <c r="F35" s="60" t="s">
        <v>347</v>
      </c>
      <c r="G35" s="259">
        <v>2.8660291497274102</v>
      </c>
      <c r="H35" s="244"/>
      <c r="I35" s="244"/>
      <c r="J35" s="244"/>
      <c r="K35" s="244"/>
      <c r="L35" s="244"/>
      <c r="M35" s="244"/>
      <c r="N35" s="244"/>
      <c r="O35" s="244"/>
      <c r="P35" s="244"/>
      <c r="Q35" s="244"/>
      <c r="R35" s="244"/>
      <c r="S35" s="244"/>
      <c r="T35" s="244"/>
      <c r="U35" s="244"/>
      <c r="V35" s="244"/>
      <c r="W35" s="244"/>
      <c r="X35" s="244"/>
    </row>
    <row r="36" spans="1:24">
      <c r="A36" s="264" t="s">
        <v>109</v>
      </c>
      <c r="B36" s="265" t="s">
        <v>75</v>
      </c>
      <c r="C36" s="275" t="s">
        <v>21</v>
      </c>
      <c r="D36" s="60" t="s">
        <v>347</v>
      </c>
      <c r="E36" s="60" t="s">
        <v>347</v>
      </c>
      <c r="F36" s="60" t="s">
        <v>347</v>
      </c>
      <c r="G36" s="55">
        <v>0</v>
      </c>
      <c r="H36" s="244"/>
      <c r="I36" s="244"/>
      <c r="J36" s="244"/>
      <c r="K36" s="244"/>
      <c r="L36" s="244"/>
      <c r="M36" s="244"/>
      <c r="N36" s="244"/>
      <c r="O36" s="244"/>
      <c r="P36" s="244"/>
      <c r="Q36" s="244"/>
      <c r="R36" s="244"/>
      <c r="S36" s="244"/>
      <c r="T36" s="244"/>
      <c r="U36" s="244"/>
      <c r="V36" s="244"/>
      <c r="W36" s="244"/>
      <c r="X36" s="244"/>
    </row>
    <row r="37" spans="1:24">
      <c r="A37" s="264" t="s">
        <v>111</v>
      </c>
      <c r="B37" s="265" t="s">
        <v>76</v>
      </c>
      <c r="C37" s="275" t="s">
        <v>21</v>
      </c>
      <c r="D37" s="60" t="s">
        <v>347</v>
      </c>
      <c r="E37" s="60" t="s">
        <v>347</v>
      </c>
      <c r="F37" s="60" t="s">
        <v>347</v>
      </c>
      <c r="G37" s="55">
        <v>0</v>
      </c>
      <c r="H37" s="244"/>
      <c r="I37" s="244"/>
      <c r="J37" s="244"/>
      <c r="K37" s="244"/>
      <c r="L37" s="244"/>
      <c r="M37" s="244"/>
      <c r="N37" s="244"/>
      <c r="O37" s="244"/>
      <c r="P37" s="244"/>
      <c r="Q37" s="244"/>
      <c r="R37" s="244"/>
      <c r="S37" s="244"/>
      <c r="T37" s="244"/>
      <c r="U37" s="244"/>
      <c r="V37" s="244"/>
      <c r="W37" s="244"/>
      <c r="X37" s="244"/>
    </row>
    <row r="38" spans="1:24">
      <c r="A38" s="264" t="s">
        <v>113</v>
      </c>
      <c r="B38" s="265" t="s">
        <v>59</v>
      </c>
      <c r="C38" s="275" t="s">
        <v>21</v>
      </c>
      <c r="D38" s="60" t="s">
        <v>347</v>
      </c>
      <c r="E38" s="60" t="s">
        <v>347</v>
      </c>
      <c r="F38" s="60" t="s">
        <v>347</v>
      </c>
      <c r="G38" s="60">
        <v>0</v>
      </c>
      <c r="H38" s="244"/>
      <c r="I38" s="244"/>
      <c r="J38" s="244"/>
      <c r="K38" s="244"/>
      <c r="L38" s="244"/>
      <c r="M38" s="244"/>
      <c r="N38" s="244"/>
      <c r="O38" s="244"/>
      <c r="P38" s="244"/>
      <c r="Q38" s="244"/>
      <c r="R38" s="244"/>
      <c r="S38" s="244"/>
      <c r="T38" s="244"/>
      <c r="U38" s="244"/>
      <c r="V38" s="244"/>
      <c r="W38" s="244"/>
      <c r="X38" s="244"/>
    </row>
    <row r="39" spans="1:24">
      <c r="A39" s="264" t="s">
        <v>161</v>
      </c>
      <c r="B39" s="265" t="s">
        <v>77</v>
      </c>
      <c r="C39" s="275" t="s">
        <v>21</v>
      </c>
      <c r="D39" s="60" t="s">
        <v>347</v>
      </c>
      <c r="E39" s="60" t="s">
        <v>347</v>
      </c>
      <c r="F39" s="60" t="s">
        <v>347</v>
      </c>
      <c r="G39" s="55">
        <v>13.056355015424872</v>
      </c>
      <c r="H39" s="244"/>
      <c r="I39" s="244"/>
      <c r="J39" s="244"/>
      <c r="K39" s="244"/>
      <c r="L39" s="244"/>
      <c r="M39" s="244"/>
      <c r="N39" s="244"/>
      <c r="O39" s="244"/>
      <c r="P39" s="244"/>
      <c r="Q39" s="244"/>
      <c r="R39" s="244"/>
      <c r="S39" s="244"/>
      <c r="T39" s="244"/>
      <c r="U39" s="244"/>
      <c r="V39" s="244"/>
      <c r="W39" s="244"/>
      <c r="X39" s="244"/>
    </row>
    <row r="40" spans="1:24" s="331" customFormat="1" ht="25.5" customHeight="1">
      <c r="A40" s="380" t="s">
        <v>133</v>
      </c>
      <c r="B40" s="268" t="s">
        <v>94</v>
      </c>
      <c r="C40" s="248" t="s">
        <v>21</v>
      </c>
      <c r="D40" s="249">
        <v>657.67899999999997</v>
      </c>
      <c r="E40" s="249">
        <v>635.47900000000004</v>
      </c>
      <c r="F40" s="249">
        <v>632.61480921599843</v>
      </c>
      <c r="G40" s="249">
        <v>668.74013493639586</v>
      </c>
      <c r="H40" s="244"/>
      <c r="I40" s="244"/>
      <c r="J40" s="244"/>
      <c r="K40" s="244"/>
      <c r="L40" s="244"/>
      <c r="M40" s="244"/>
      <c r="N40" s="244"/>
      <c r="O40" s="244"/>
      <c r="P40" s="244"/>
      <c r="Q40" s="244"/>
      <c r="R40" s="244"/>
      <c r="S40" s="244"/>
      <c r="T40" s="244"/>
      <c r="U40" s="244"/>
      <c r="V40" s="244"/>
      <c r="W40" s="244"/>
      <c r="X40" s="244"/>
    </row>
    <row r="41" spans="1:24" s="331" customFormat="1" ht="24.75" customHeight="1">
      <c r="A41" s="380" t="s">
        <v>134</v>
      </c>
      <c r="B41" s="268" t="s">
        <v>391</v>
      </c>
      <c r="C41" s="248" t="s">
        <v>63</v>
      </c>
      <c r="D41" s="249">
        <v>18.262200480769096</v>
      </c>
      <c r="E41" s="249">
        <v>28.948338832029172</v>
      </c>
      <c r="F41" s="249">
        <v>18.987457622613405</v>
      </c>
      <c r="G41" s="249">
        <v>16.913428095192781</v>
      </c>
      <c r="H41" s="244"/>
      <c r="I41" s="244"/>
      <c r="J41" s="244"/>
      <c r="K41" s="244"/>
      <c r="L41" s="244"/>
      <c r="M41" s="244"/>
      <c r="N41" s="244"/>
      <c r="O41" s="244"/>
      <c r="P41" s="244"/>
      <c r="Q41" s="244"/>
      <c r="R41" s="244"/>
      <c r="S41" s="244"/>
      <c r="T41" s="244"/>
      <c r="U41" s="244"/>
      <c r="V41" s="244"/>
      <c r="W41" s="244"/>
      <c r="X41" s="244"/>
    </row>
    <row r="42" spans="1:24" s="331" customFormat="1" ht="25.5">
      <c r="A42" s="380" t="s">
        <v>135</v>
      </c>
      <c r="B42" s="268" t="s">
        <v>195</v>
      </c>
      <c r="C42" s="248" t="s">
        <v>6</v>
      </c>
      <c r="D42" s="249">
        <v>36013.130000000005</v>
      </c>
      <c r="E42" s="249">
        <v>21952.174999999999</v>
      </c>
      <c r="F42" s="249">
        <v>33317.51</v>
      </c>
      <c r="G42" s="249">
        <v>39539.006000000001</v>
      </c>
      <c r="H42" s="244"/>
      <c r="I42" s="244"/>
      <c r="J42" s="244"/>
      <c r="K42" s="244"/>
      <c r="L42" s="244"/>
      <c r="M42" s="244"/>
      <c r="N42" s="244"/>
      <c r="O42" s="244"/>
      <c r="P42" s="244"/>
      <c r="Q42" s="244"/>
      <c r="R42" s="244"/>
      <c r="S42" s="244"/>
      <c r="T42" s="244"/>
      <c r="U42" s="244"/>
      <c r="V42" s="244"/>
      <c r="W42" s="244"/>
      <c r="X42" s="244"/>
    </row>
    <row r="43" spans="1:24">
      <c r="A43" s="264" t="s">
        <v>81</v>
      </c>
      <c r="B43" s="265" t="s">
        <v>0</v>
      </c>
      <c r="C43" s="275" t="s">
        <v>6</v>
      </c>
      <c r="D43" s="60">
        <v>28832.22</v>
      </c>
      <c r="E43" s="60">
        <v>17426.837</v>
      </c>
      <c r="F43" s="60">
        <v>25983.47</v>
      </c>
      <c r="G43" s="60">
        <v>29207.574000000001</v>
      </c>
      <c r="H43" s="244"/>
      <c r="I43" s="244"/>
      <c r="J43" s="244"/>
      <c r="K43" s="244"/>
      <c r="L43" s="244"/>
      <c r="M43" s="244"/>
      <c r="N43" s="244"/>
      <c r="O43" s="244"/>
      <c r="P43" s="244"/>
      <c r="Q43" s="244"/>
      <c r="R43" s="244"/>
      <c r="S43" s="244"/>
      <c r="T43" s="244"/>
      <c r="U43" s="244"/>
      <c r="V43" s="244"/>
      <c r="W43" s="244"/>
      <c r="X43" s="244"/>
    </row>
    <row r="44" spans="1:24">
      <c r="A44" s="264" t="s">
        <v>82</v>
      </c>
      <c r="B44" s="265" t="s">
        <v>122</v>
      </c>
      <c r="C44" s="275" t="s">
        <v>6</v>
      </c>
      <c r="D44" s="60">
        <v>0</v>
      </c>
      <c r="E44" s="60">
        <v>0</v>
      </c>
      <c r="F44" s="60">
        <v>0</v>
      </c>
      <c r="G44" s="60">
        <v>0</v>
      </c>
      <c r="H44" s="244"/>
      <c r="I44" s="244"/>
      <c r="J44" s="244"/>
      <c r="K44" s="244"/>
      <c r="L44" s="244"/>
      <c r="M44" s="244"/>
      <c r="N44" s="244"/>
      <c r="O44" s="244"/>
      <c r="P44" s="244"/>
      <c r="Q44" s="244"/>
      <c r="R44" s="244"/>
      <c r="S44" s="244"/>
      <c r="T44" s="244"/>
      <c r="U44" s="244"/>
      <c r="V44" s="244"/>
      <c r="W44" s="244"/>
      <c r="X44" s="244"/>
    </row>
    <row r="45" spans="1:24">
      <c r="A45" s="264" t="s">
        <v>196</v>
      </c>
      <c r="B45" s="265" t="s">
        <v>384</v>
      </c>
      <c r="C45" s="275" t="s">
        <v>6</v>
      </c>
      <c r="D45" s="60">
        <v>5953.52</v>
      </c>
      <c r="E45" s="60">
        <v>3874.154</v>
      </c>
      <c r="F45" s="60">
        <v>6621.768</v>
      </c>
      <c r="G45" s="60">
        <v>8145.3690000000006</v>
      </c>
      <c r="H45" s="244"/>
      <c r="I45" s="244"/>
      <c r="J45" s="244"/>
      <c r="K45" s="244"/>
      <c r="L45" s="244"/>
      <c r="M45" s="244"/>
      <c r="N45" s="244"/>
      <c r="O45" s="244"/>
      <c r="P45" s="244"/>
      <c r="Q45" s="244"/>
      <c r="R45" s="244"/>
      <c r="S45" s="244"/>
      <c r="T45" s="244"/>
      <c r="U45" s="244"/>
      <c r="V45" s="244"/>
      <c r="W45" s="244"/>
      <c r="X45" s="244"/>
    </row>
    <row r="46" spans="1:24">
      <c r="A46" s="264" t="s">
        <v>197</v>
      </c>
      <c r="B46" s="265" t="s">
        <v>96</v>
      </c>
      <c r="C46" s="275" t="s">
        <v>6</v>
      </c>
      <c r="D46" s="60">
        <v>1227.3900000000001</v>
      </c>
      <c r="E46" s="60">
        <v>651.18399999999997</v>
      </c>
      <c r="F46" s="60">
        <v>712.27199999999993</v>
      </c>
      <c r="G46" s="60">
        <v>2186.0630000000001</v>
      </c>
      <c r="H46" s="244"/>
      <c r="I46" s="244"/>
      <c r="J46" s="244"/>
      <c r="K46" s="244"/>
      <c r="L46" s="244"/>
      <c r="M46" s="244"/>
      <c r="N46" s="244"/>
      <c r="O46" s="244"/>
      <c r="P46" s="244"/>
      <c r="Q46" s="244"/>
      <c r="R46" s="244"/>
      <c r="S46" s="244"/>
      <c r="T46" s="244"/>
      <c r="U46" s="244"/>
      <c r="V46" s="244"/>
      <c r="W46" s="244"/>
      <c r="X46" s="244"/>
    </row>
    <row r="47" spans="1:24">
      <c r="A47" s="386"/>
      <c r="B47" s="387"/>
      <c r="C47" s="368"/>
      <c r="D47" s="388"/>
      <c r="E47" s="388"/>
      <c r="F47" s="389"/>
      <c r="G47" s="388"/>
      <c r="H47" s="244"/>
      <c r="I47" s="244"/>
      <c r="J47" s="244"/>
      <c r="K47" s="244"/>
      <c r="L47" s="244"/>
      <c r="M47" s="244"/>
      <c r="N47" s="244"/>
      <c r="O47" s="244"/>
      <c r="P47" s="244"/>
      <c r="Q47" s="244"/>
      <c r="R47" s="244"/>
      <c r="S47" s="244"/>
      <c r="T47" s="244"/>
      <c r="U47" s="244"/>
      <c r="V47" s="244"/>
      <c r="W47" s="244"/>
      <c r="X47" s="244"/>
    </row>
    <row r="48" spans="1:24">
      <c r="A48" s="370" t="s">
        <v>67</v>
      </c>
      <c r="B48" s="371"/>
      <c r="C48" s="298"/>
      <c r="D48" s="298"/>
      <c r="E48" s="298"/>
      <c r="F48" s="298"/>
      <c r="G48" s="298"/>
      <c r="H48" s="244"/>
      <c r="I48" s="244"/>
      <c r="J48" s="244"/>
      <c r="K48" s="244"/>
      <c r="L48" s="244"/>
      <c r="M48" s="244"/>
      <c r="N48" s="244"/>
      <c r="O48" s="244"/>
      <c r="P48" s="244"/>
      <c r="Q48" s="244"/>
      <c r="R48" s="244"/>
      <c r="S48" s="244"/>
      <c r="T48" s="244"/>
      <c r="U48" s="244"/>
      <c r="V48" s="244"/>
      <c r="W48" s="244"/>
      <c r="X48" s="244"/>
    </row>
    <row r="49" spans="1:24">
      <c r="A49" s="337"/>
      <c r="H49" s="244"/>
      <c r="I49" s="244"/>
      <c r="J49" s="244"/>
      <c r="K49" s="244"/>
      <c r="L49" s="244"/>
      <c r="M49" s="244"/>
      <c r="N49" s="244"/>
      <c r="O49" s="244"/>
      <c r="P49" s="244"/>
      <c r="Q49" s="244"/>
      <c r="R49" s="244"/>
      <c r="S49" s="244"/>
      <c r="T49" s="244"/>
      <c r="U49" s="244"/>
      <c r="V49" s="244"/>
      <c r="W49" s="244"/>
      <c r="X49" s="244"/>
    </row>
    <row r="50" spans="1:24" ht="17.25" customHeight="1">
      <c r="A50" s="337"/>
      <c r="B50" s="334" t="s">
        <v>346</v>
      </c>
      <c r="C50" s="439" t="s">
        <v>89</v>
      </c>
      <c r="D50" s="439"/>
      <c r="E50" s="439"/>
      <c r="F50" s="390" t="s">
        <v>637</v>
      </c>
      <c r="G50" s="334"/>
      <c r="H50" s="244"/>
      <c r="I50" s="244"/>
      <c r="J50" s="244"/>
      <c r="K50" s="244"/>
      <c r="L50" s="244"/>
      <c r="M50" s="244"/>
      <c r="N50" s="244"/>
      <c r="O50" s="244"/>
      <c r="P50" s="244"/>
      <c r="Q50" s="244"/>
      <c r="R50" s="244"/>
      <c r="S50" s="244"/>
      <c r="T50" s="244"/>
      <c r="U50" s="244"/>
      <c r="V50" s="244"/>
      <c r="W50" s="244"/>
      <c r="X50" s="244"/>
    </row>
    <row r="51" spans="1:24" ht="25.5" customHeight="1">
      <c r="A51" s="337"/>
      <c r="B51" s="391" t="s">
        <v>169</v>
      </c>
      <c r="C51" s="438" t="s">
        <v>90</v>
      </c>
      <c r="D51" s="438"/>
      <c r="E51" s="438"/>
      <c r="F51" s="438" t="s">
        <v>167</v>
      </c>
      <c r="G51" s="438"/>
      <c r="H51" s="244"/>
      <c r="I51" s="244"/>
      <c r="J51" s="244"/>
      <c r="K51" s="244"/>
      <c r="L51" s="244"/>
      <c r="M51" s="244"/>
      <c r="N51" s="244"/>
      <c r="O51" s="244"/>
      <c r="P51" s="244"/>
      <c r="Q51" s="244"/>
      <c r="R51" s="244"/>
      <c r="S51" s="244"/>
      <c r="T51" s="244"/>
      <c r="U51" s="244"/>
      <c r="V51" s="244"/>
      <c r="W51" s="244"/>
      <c r="X51" s="244"/>
    </row>
    <row r="52" spans="1:24">
      <c r="H52" s="244"/>
      <c r="I52" s="244"/>
      <c r="J52" s="244"/>
      <c r="K52" s="244"/>
      <c r="L52" s="244"/>
      <c r="M52" s="244"/>
      <c r="N52" s="244"/>
      <c r="O52" s="244"/>
      <c r="P52" s="244"/>
      <c r="Q52" s="244"/>
      <c r="R52" s="244"/>
      <c r="S52" s="244"/>
      <c r="T52" s="244"/>
      <c r="U52" s="244"/>
      <c r="V52" s="244"/>
      <c r="W52" s="244"/>
      <c r="X52" s="244"/>
    </row>
  </sheetData>
  <mergeCells count="10">
    <mergeCell ref="A7:A8"/>
    <mergeCell ref="B7:B8"/>
    <mergeCell ref="C7:C8"/>
    <mergeCell ref="D7:G7"/>
    <mergeCell ref="A6:G6"/>
    <mergeCell ref="C51:E51"/>
    <mergeCell ref="F51:G51"/>
    <mergeCell ref="C50:E50"/>
    <mergeCell ref="B3:F3"/>
    <mergeCell ref="B2:F2"/>
  </mergeCells>
  <conditionalFormatting sqref="B5:F5">
    <cfRule type="cellIs" dxfId="2" priority="2" operator="equal">
      <formula>0</formula>
    </cfRule>
    <cfRule type="cellIs" priority="3" operator="equal">
      <formula>0</formula>
    </cfRule>
  </conditionalFormatting>
  <conditionalFormatting sqref="B1">
    <cfRule type="containsText" dxfId="1" priority="1" operator="containsText" text="Для корек">
      <formula>NOT(ISERROR(SEARCH("Для корек",B1)))</formula>
    </cfRule>
  </conditionalFormatting>
  <pageMargins left="0.70866141732283472" right="0.27559055118110237" top="0.27559055118110237" bottom="0.23622047244094491" header="0.31496062992125984" footer="0.31496062992125984"/>
  <pageSetup paperSize="9" scale="88" fitToHeight="0" orientation="portrait" r:id="rId1"/>
</worksheet>
</file>

<file path=xl/worksheets/sheet4.xml><?xml version="1.0" encoding="utf-8"?>
<worksheet xmlns="http://schemas.openxmlformats.org/spreadsheetml/2006/main" xmlns:r="http://schemas.openxmlformats.org/officeDocument/2006/relationships">
  <sheetPr>
    <tabColor theme="5" tint="0.79998168889431442"/>
    <pageSetUpPr fitToPage="1"/>
  </sheetPr>
  <dimension ref="A1:Q50"/>
  <sheetViews>
    <sheetView tabSelected="1" view="pageBreakPreview" topLeftCell="B1" zoomScaleNormal="100" zoomScaleSheetLayoutView="100" workbookViewId="0">
      <pane xSplit="2" ySplit="9" topLeftCell="D10" activePane="bottomRight" state="frozen"/>
      <selection activeCell="B1" sqref="B1"/>
      <selection pane="topRight" activeCell="D1" sqref="D1"/>
      <selection pane="bottomLeft" activeCell="B10" sqref="B10"/>
      <selection pane="bottomRight" activeCell="E17" sqref="E17"/>
    </sheetView>
  </sheetViews>
  <sheetFormatPr defaultColWidth="9.140625" defaultRowHeight="15"/>
  <cols>
    <col min="1" max="1" width="5" style="297" customWidth="1"/>
    <col min="2" max="2" width="30.85546875" style="297" customWidth="1"/>
    <col min="3" max="3" width="9.5703125" style="406" customWidth="1"/>
    <col min="4" max="4" width="10.28515625" style="297" customWidth="1"/>
    <col min="5" max="8" width="12.42578125" style="297" customWidth="1"/>
    <col min="9" max="9" width="16.5703125" style="297" customWidth="1"/>
    <col min="10" max="10" width="16.28515625" style="297" customWidth="1"/>
    <col min="11" max="11" width="10.7109375" style="297" customWidth="1"/>
    <col min="12" max="12" width="16.7109375" style="297" customWidth="1"/>
    <col min="13" max="13" width="11.28515625" style="297" customWidth="1"/>
    <col min="14" max="24" width="3.85546875" style="297" customWidth="1"/>
    <col min="25" max="16384" width="9.140625" style="297"/>
  </cols>
  <sheetData>
    <row r="1" spans="1:10" ht="14.45" customHeight="1">
      <c r="A1" s="300"/>
      <c r="B1" s="278"/>
      <c r="C1" s="280"/>
      <c r="D1" s="281"/>
      <c r="F1" s="273"/>
      <c r="G1" s="273"/>
      <c r="H1" s="273" t="s">
        <v>375</v>
      </c>
    </row>
    <row r="2" spans="1:10" ht="18.75" customHeight="1">
      <c r="A2" s="300"/>
      <c r="B2" s="433" t="s">
        <v>373</v>
      </c>
      <c r="C2" s="433"/>
      <c r="D2" s="433"/>
      <c r="E2" s="433"/>
      <c r="F2" s="433"/>
      <c r="G2" s="433"/>
      <c r="H2" s="433"/>
    </row>
    <row r="3" spans="1:10">
      <c r="A3" s="300"/>
      <c r="B3" s="433" t="s">
        <v>393</v>
      </c>
      <c r="C3" s="433"/>
      <c r="D3" s="433"/>
      <c r="E3" s="433"/>
      <c r="F3" s="433"/>
      <c r="G3" s="433"/>
      <c r="H3" s="433"/>
    </row>
    <row r="4" spans="1:10" ht="33.6" customHeight="1">
      <c r="A4" s="392" t="s">
        <v>639</v>
      </c>
      <c r="B4" s="283"/>
      <c r="C4" s="283"/>
      <c r="D4" s="283"/>
      <c r="E4" s="283"/>
      <c r="F4" s="283"/>
      <c r="G4" s="283"/>
      <c r="H4" s="283"/>
    </row>
    <row r="5" spans="1:10" ht="12.75" customHeight="1">
      <c r="A5" s="300"/>
      <c r="B5" s="446"/>
      <c r="C5" s="446"/>
      <c r="D5" s="446"/>
      <c r="E5" s="446"/>
      <c r="F5" s="446"/>
      <c r="G5" s="446"/>
      <c r="H5" s="446"/>
    </row>
    <row r="6" spans="1:10">
      <c r="A6" s="447" t="s">
        <v>149</v>
      </c>
      <c r="B6" s="448"/>
      <c r="C6" s="448"/>
      <c r="D6" s="448"/>
      <c r="E6" s="448"/>
      <c r="F6" s="448"/>
      <c r="G6" s="448"/>
      <c r="H6" s="448"/>
    </row>
    <row r="7" spans="1:10" ht="27" customHeight="1">
      <c r="A7" s="420" t="s">
        <v>4</v>
      </c>
      <c r="B7" s="441" t="s">
        <v>97</v>
      </c>
      <c r="C7" s="420" t="s">
        <v>17</v>
      </c>
      <c r="D7" s="420" t="s">
        <v>632</v>
      </c>
      <c r="E7" s="420" t="s">
        <v>198</v>
      </c>
      <c r="F7" s="420"/>
      <c r="G7" s="420"/>
      <c r="H7" s="420"/>
    </row>
    <row r="8" spans="1:10" ht="27" customHeight="1">
      <c r="A8" s="420"/>
      <c r="B8" s="441"/>
      <c r="C8" s="420"/>
      <c r="D8" s="420"/>
      <c r="E8" s="275" t="s">
        <v>0</v>
      </c>
      <c r="F8" s="275" t="s">
        <v>122</v>
      </c>
      <c r="G8" s="275" t="s">
        <v>86</v>
      </c>
      <c r="H8" s="275" t="s">
        <v>87</v>
      </c>
    </row>
    <row r="9" spans="1:10" ht="12.75" customHeight="1">
      <c r="A9" s="275">
        <v>1</v>
      </c>
      <c r="B9" s="275">
        <v>2</v>
      </c>
      <c r="C9" s="275">
        <v>3</v>
      </c>
      <c r="D9" s="275">
        <v>4</v>
      </c>
      <c r="E9" s="275">
        <v>5</v>
      </c>
      <c r="F9" s="275">
        <v>6</v>
      </c>
      <c r="G9" s="275">
        <v>7</v>
      </c>
      <c r="H9" s="275">
        <v>8</v>
      </c>
    </row>
    <row r="10" spans="1:10" ht="25.5">
      <c r="A10" s="264">
        <v>1</v>
      </c>
      <c r="B10" s="265" t="s">
        <v>199</v>
      </c>
      <c r="C10" s="266" t="s">
        <v>63</v>
      </c>
      <c r="D10" s="267">
        <v>2529.4192571310878</v>
      </c>
      <c r="E10" s="267">
        <v>2237.5686746911042</v>
      </c>
      <c r="F10" s="267" t="s">
        <v>347</v>
      </c>
      <c r="G10" s="267">
        <v>3354.498247493595</v>
      </c>
      <c r="H10" s="267">
        <v>3354.4982474935946</v>
      </c>
    </row>
    <row r="11" spans="1:10" ht="25.5">
      <c r="A11" s="264" t="s">
        <v>7</v>
      </c>
      <c r="B11" s="265" t="s">
        <v>132</v>
      </c>
      <c r="C11" s="266" t="s">
        <v>63</v>
      </c>
      <c r="D11" s="267">
        <v>2469.3203219600905</v>
      </c>
      <c r="E11" s="267">
        <v>2184.4628962025658</v>
      </c>
      <c r="F11" s="267" t="s">
        <v>347</v>
      </c>
      <c r="G11" s="267">
        <v>3274.6292416008905</v>
      </c>
      <c r="H11" s="267">
        <v>3274.6292416008901</v>
      </c>
      <c r="I11" s="393"/>
    </row>
    <row r="12" spans="1:10" ht="25.5">
      <c r="A12" s="264" t="s">
        <v>8</v>
      </c>
      <c r="B12" s="265" t="s">
        <v>200</v>
      </c>
      <c r="C12" s="266" t="s">
        <v>63</v>
      </c>
      <c r="D12" s="267">
        <v>0</v>
      </c>
      <c r="E12" s="267">
        <v>0</v>
      </c>
      <c r="F12" s="267" t="s">
        <v>347</v>
      </c>
      <c r="G12" s="267">
        <v>0</v>
      </c>
      <c r="H12" s="267">
        <v>0</v>
      </c>
      <c r="J12" s="394"/>
    </row>
    <row r="13" spans="1:10">
      <c r="A13" s="264" t="s">
        <v>32</v>
      </c>
      <c r="B13" s="265" t="s">
        <v>98</v>
      </c>
      <c r="C13" s="266" t="s">
        <v>63</v>
      </c>
      <c r="D13" s="267">
        <v>60.098935170997088</v>
      </c>
      <c r="E13" s="267">
        <v>53.105778488538185</v>
      </c>
      <c r="F13" s="267" t="s">
        <v>347</v>
      </c>
      <c r="G13" s="267">
        <v>79.869005892704635</v>
      </c>
      <c r="H13" s="267">
        <v>79.869005892704635</v>
      </c>
      <c r="I13" s="395"/>
      <c r="J13" s="394"/>
    </row>
    <row r="14" spans="1:10" ht="25.5">
      <c r="A14" s="264">
        <v>2</v>
      </c>
      <c r="B14" s="265" t="s">
        <v>633</v>
      </c>
      <c r="C14" s="266" t="s">
        <v>63</v>
      </c>
      <c r="D14" s="267">
        <v>381.16978028526131</v>
      </c>
      <c r="E14" s="267">
        <v>348.27245663976146</v>
      </c>
      <c r="F14" s="267" t="s">
        <v>347</v>
      </c>
      <c r="G14" s="267">
        <v>474.1729706202612</v>
      </c>
      <c r="H14" s="267">
        <v>474.1729706202612</v>
      </c>
    </row>
    <row r="15" spans="1:10" ht="25.5">
      <c r="A15" s="264" t="s">
        <v>9</v>
      </c>
      <c r="B15" s="265" t="s">
        <v>99</v>
      </c>
      <c r="C15" s="266" t="s">
        <v>63</v>
      </c>
      <c r="D15" s="267">
        <v>372.09430932608842</v>
      </c>
      <c r="E15" s="267">
        <v>339.9802552911957</v>
      </c>
      <c r="F15" s="267" t="s">
        <v>347</v>
      </c>
      <c r="G15" s="267">
        <v>462.88313798644543</v>
      </c>
      <c r="H15" s="267">
        <v>462.88313798644543</v>
      </c>
    </row>
    <row r="16" spans="1:10">
      <c r="A16" s="264" t="s">
        <v>10</v>
      </c>
      <c r="B16" s="265" t="s">
        <v>201</v>
      </c>
      <c r="C16" s="266" t="s">
        <v>63</v>
      </c>
      <c r="D16" s="267">
        <v>0</v>
      </c>
      <c r="E16" s="267">
        <v>0</v>
      </c>
      <c r="F16" s="267" t="s">
        <v>347</v>
      </c>
      <c r="G16" s="267">
        <v>0</v>
      </c>
      <c r="H16" s="267">
        <v>0</v>
      </c>
      <c r="I16" s="394"/>
    </row>
    <row r="17" spans="1:13">
      <c r="A17" s="264" t="s">
        <v>47</v>
      </c>
      <c r="B17" s="265" t="s">
        <v>98</v>
      </c>
      <c r="C17" s="266" t="s">
        <v>63</v>
      </c>
      <c r="D17" s="267">
        <v>9.0754709591728897</v>
      </c>
      <c r="E17" s="267">
        <v>8.2922013485657491</v>
      </c>
      <c r="F17" s="267" t="s">
        <v>347</v>
      </c>
      <c r="G17" s="267">
        <v>11.289832633815742</v>
      </c>
      <c r="H17" s="267">
        <v>11.289832633815742</v>
      </c>
      <c r="J17" s="394"/>
    </row>
    <row r="18" spans="1:13" ht="25.5">
      <c r="A18" s="264">
        <v>3</v>
      </c>
      <c r="B18" s="265" t="s">
        <v>389</v>
      </c>
      <c r="C18" s="266" t="s">
        <v>63</v>
      </c>
      <c r="D18" s="267">
        <v>16.913428095192778</v>
      </c>
      <c r="E18" s="267">
        <v>16.913428095192778</v>
      </c>
      <c r="F18" s="267" t="s">
        <v>347</v>
      </c>
      <c r="G18" s="267">
        <v>16.913428095192778</v>
      </c>
      <c r="H18" s="267">
        <v>16.913428095192778</v>
      </c>
    </row>
    <row r="19" spans="1:13" ht="25.5">
      <c r="A19" s="264" t="s">
        <v>48</v>
      </c>
      <c r="B19" s="265" t="s">
        <v>100</v>
      </c>
      <c r="C19" s="266" t="s">
        <v>63</v>
      </c>
      <c r="D19" s="267">
        <v>16.510727426259617</v>
      </c>
      <c r="E19" s="267">
        <v>16.510727426259617</v>
      </c>
      <c r="F19" s="267" t="s">
        <v>347</v>
      </c>
      <c r="G19" s="267">
        <v>16.510727426259617</v>
      </c>
      <c r="H19" s="267">
        <v>16.510727426259617</v>
      </c>
    </row>
    <row r="20" spans="1:13">
      <c r="A20" s="264" t="s">
        <v>49</v>
      </c>
      <c r="B20" s="265" t="s">
        <v>201</v>
      </c>
      <c r="C20" s="266" t="s">
        <v>63</v>
      </c>
      <c r="D20" s="267">
        <v>0</v>
      </c>
      <c r="E20" s="267">
        <v>0</v>
      </c>
      <c r="F20" s="267" t="s">
        <v>347</v>
      </c>
      <c r="G20" s="267">
        <v>0</v>
      </c>
      <c r="H20" s="267">
        <v>0</v>
      </c>
      <c r="J20" s="394"/>
    </row>
    <row r="21" spans="1:13">
      <c r="A21" s="264" t="s">
        <v>50</v>
      </c>
      <c r="B21" s="265" t="s">
        <v>98</v>
      </c>
      <c r="C21" s="266" t="s">
        <v>63</v>
      </c>
      <c r="D21" s="267">
        <v>0.40270066893316137</v>
      </c>
      <c r="E21" s="267">
        <v>0.40270066893316137</v>
      </c>
      <c r="F21" s="267" t="s">
        <v>347</v>
      </c>
      <c r="G21" s="267">
        <v>0.40270066893316137</v>
      </c>
      <c r="H21" s="267">
        <v>0.40270066893316137</v>
      </c>
      <c r="J21" s="394"/>
    </row>
    <row r="22" spans="1:13" ht="26.25" customHeight="1">
      <c r="A22" s="264">
        <v>4</v>
      </c>
      <c r="B22" s="268" t="s">
        <v>202</v>
      </c>
      <c r="C22" s="266" t="s">
        <v>63</v>
      </c>
      <c r="D22" s="269">
        <v>2927.5024655115417</v>
      </c>
      <c r="E22" s="269">
        <v>2602.7545594260582</v>
      </c>
      <c r="F22" s="269" t="s">
        <v>347</v>
      </c>
      <c r="G22" s="269">
        <v>3845.584646209049</v>
      </c>
      <c r="H22" s="269">
        <v>3845.5846462090485</v>
      </c>
      <c r="I22" s="242"/>
      <c r="J22" s="393"/>
      <c r="K22" s="393"/>
      <c r="L22" s="393"/>
      <c r="M22" s="393"/>
    </row>
    <row r="23" spans="1:13" ht="25.5">
      <c r="A23" s="264" t="s">
        <v>11</v>
      </c>
      <c r="B23" s="265" t="s">
        <v>101</v>
      </c>
      <c r="C23" s="266" t="s">
        <v>63</v>
      </c>
      <c r="D23" s="267">
        <v>2857.9253587124385</v>
      </c>
      <c r="E23" s="267">
        <v>2540.953878920021</v>
      </c>
      <c r="F23" s="267" t="s">
        <v>347</v>
      </c>
      <c r="G23" s="267">
        <v>3754.0231070135956</v>
      </c>
      <c r="H23" s="267">
        <v>3754.0231070135951</v>
      </c>
      <c r="I23" s="396"/>
      <c r="J23" s="393"/>
    </row>
    <row r="24" spans="1:13">
      <c r="A24" s="264" t="s">
        <v>102</v>
      </c>
      <c r="B24" s="265" t="s">
        <v>201</v>
      </c>
      <c r="C24" s="266" t="s">
        <v>63</v>
      </c>
      <c r="D24" s="267">
        <v>0</v>
      </c>
      <c r="E24" s="267">
        <v>0</v>
      </c>
      <c r="F24" s="267" t="s">
        <v>347</v>
      </c>
      <c r="G24" s="267">
        <v>0</v>
      </c>
      <c r="H24" s="267">
        <v>0</v>
      </c>
      <c r="I24" s="242"/>
      <c r="J24" s="393"/>
    </row>
    <row r="25" spans="1:13">
      <c r="A25" s="264" t="s">
        <v>120</v>
      </c>
      <c r="B25" s="265" t="s">
        <v>98</v>
      </c>
      <c r="C25" s="266" t="s">
        <v>63</v>
      </c>
      <c r="D25" s="267">
        <v>69.577106799103149</v>
      </c>
      <c r="E25" s="267">
        <v>61.800680506037097</v>
      </c>
      <c r="F25" s="267" t="s">
        <v>347</v>
      </c>
      <c r="G25" s="267">
        <v>91.561539195453548</v>
      </c>
      <c r="H25" s="267">
        <v>91.561539195453548</v>
      </c>
      <c r="I25" s="242"/>
    </row>
    <row r="26" spans="1:13" ht="51">
      <c r="A26" s="264" t="s">
        <v>123</v>
      </c>
      <c r="B26" s="265" t="s">
        <v>634</v>
      </c>
      <c r="C26" s="266" t="s">
        <v>21</v>
      </c>
      <c r="D26" s="56">
        <v>115750.53367082684</v>
      </c>
      <c r="E26" s="56">
        <v>76020.143398273984</v>
      </c>
      <c r="F26" s="56" t="s">
        <v>347</v>
      </c>
      <c r="G26" s="56">
        <v>31323.702964107157</v>
      </c>
      <c r="H26" s="56">
        <v>8406.6903084456917</v>
      </c>
      <c r="I26" s="397"/>
    </row>
    <row r="27" spans="1:13" ht="38.25">
      <c r="A27" s="264" t="s">
        <v>12</v>
      </c>
      <c r="B27" s="265" t="s">
        <v>103</v>
      </c>
      <c r="C27" s="266" t="s">
        <v>21</v>
      </c>
      <c r="D27" s="270">
        <v>112999.53290568324</v>
      </c>
      <c r="E27" s="270">
        <v>74215.098449143552</v>
      </c>
      <c r="F27" s="270" t="s">
        <v>347</v>
      </c>
      <c r="G27" s="270">
        <v>30577.903441152226</v>
      </c>
      <c r="H27" s="270">
        <v>8206.5310153874616</v>
      </c>
      <c r="I27" s="398"/>
      <c r="J27" s="398"/>
      <c r="K27" s="398"/>
      <c r="L27" s="398"/>
      <c r="M27" s="398"/>
    </row>
    <row r="28" spans="1:13">
      <c r="A28" s="264" t="s">
        <v>13</v>
      </c>
      <c r="B28" s="265" t="s">
        <v>201</v>
      </c>
      <c r="C28" s="266" t="s">
        <v>21</v>
      </c>
      <c r="D28" s="270">
        <v>0</v>
      </c>
      <c r="E28" s="270">
        <v>0</v>
      </c>
      <c r="F28" s="270" t="s">
        <v>347</v>
      </c>
      <c r="G28" s="270">
        <v>0</v>
      </c>
      <c r="H28" s="270">
        <v>0</v>
      </c>
      <c r="L28" s="398"/>
    </row>
    <row r="29" spans="1:13" ht="38.25">
      <c r="A29" s="264" t="s">
        <v>14</v>
      </c>
      <c r="B29" s="265" t="s">
        <v>104</v>
      </c>
      <c r="C29" s="266" t="s">
        <v>21</v>
      </c>
      <c r="D29" s="270">
        <v>2751.0037651435991</v>
      </c>
      <c r="E29" s="270">
        <v>1805.044949130436</v>
      </c>
      <c r="F29" s="270" t="s">
        <v>347</v>
      </c>
      <c r="G29" s="270">
        <v>745.80252295493233</v>
      </c>
      <c r="H29" s="270">
        <v>200.15929305823079</v>
      </c>
      <c r="I29" s="398"/>
      <c r="J29" s="398"/>
      <c r="K29" s="398"/>
      <c r="L29" s="398"/>
      <c r="M29" s="398"/>
    </row>
    <row r="30" spans="1:13" ht="51">
      <c r="A30" s="264" t="s">
        <v>124</v>
      </c>
      <c r="B30" s="265" t="s">
        <v>203</v>
      </c>
      <c r="C30" s="266" t="s">
        <v>6</v>
      </c>
      <c r="D30" s="271">
        <v>39539.006000000001</v>
      </c>
      <c r="E30" s="271">
        <v>29207.574000000001</v>
      </c>
      <c r="F30" s="271" t="s">
        <v>347</v>
      </c>
      <c r="G30" s="271">
        <v>8145.3690000000006</v>
      </c>
      <c r="H30" s="271">
        <v>2186.0630000000001</v>
      </c>
      <c r="I30" s="398"/>
      <c r="J30" s="398"/>
      <c r="K30" s="398"/>
      <c r="L30" s="399"/>
      <c r="M30" s="398"/>
    </row>
    <row r="31" spans="1:13" ht="25.5">
      <c r="A31" s="264" t="s">
        <v>15</v>
      </c>
      <c r="B31" s="265" t="s">
        <v>105</v>
      </c>
      <c r="C31" s="266" t="s">
        <v>6</v>
      </c>
      <c r="D31" s="56">
        <v>39539.006000000001</v>
      </c>
      <c r="E31" s="270">
        <v>29207.574000000001</v>
      </c>
      <c r="F31" s="270" t="s">
        <v>347</v>
      </c>
      <c r="G31" s="270">
        <v>8145.3690000000006</v>
      </c>
      <c r="H31" s="270">
        <v>2186.0630000000001</v>
      </c>
      <c r="I31" s="393"/>
      <c r="J31" s="393"/>
      <c r="K31" s="393"/>
      <c r="L31" s="398"/>
    </row>
    <row r="32" spans="1:13" ht="25.5">
      <c r="A32" s="264" t="s">
        <v>16</v>
      </c>
      <c r="B32" s="265" t="s">
        <v>85</v>
      </c>
      <c r="C32" s="266" t="s">
        <v>6</v>
      </c>
      <c r="D32" s="56"/>
      <c r="E32" s="270"/>
      <c r="F32" s="270" t="s">
        <v>347</v>
      </c>
      <c r="G32" s="270"/>
      <c r="H32" s="270"/>
      <c r="I32" s="393"/>
      <c r="J32" s="393"/>
      <c r="K32" s="393"/>
      <c r="L32" s="393"/>
    </row>
    <row r="33" spans="1:12">
      <c r="A33" s="264" t="s">
        <v>125</v>
      </c>
      <c r="B33" s="265" t="s">
        <v>106</v>
      </c>
      <c r="C33" s="266"/>
      <c r="D33" s="270"/>
      <c r="E33" s="270"/>
      <c r="F33" s="270" t="s">
        <v>347</v>
      </c>
      <c r="G33" s="270"/>
      <c r="H33" s="270"/>
      <c r="I33" s="393"/>
      <c r="J33" s="393"/>
      <c r="K33" s="393"/>
      <c r="L33" s="393"/>
    </row>
    <row r="34" spans="1:12">
      <c r="A34" s="264" t="s">
        <v>52</v>
      </c>
      <c r="B34" s="265" t="s">
        <v>108</v>
      </c>
      <c r="C34" s="266" t="s">
        <v>1</v>
      </c>
      <c r="D34" s="272">
        <v>2.3759973757439629E-2</v>
      </c>
      <c r="E34" s="272">
        <v>2.3733697691253844E-2</v>
      </c>
      <c r="F34" s="272" t="s">
        <v>347</v>
      </c>
      <c r="G34" s="272">
        <v>2.3809523809523808E-2</v>
      </c>
      <c r="H34" s="272">
        <v>2.3809523809523812E-2</v>
      </c>
      <c r="I34" s="393"/>
      <c r="J34" s="393"/>
      <c r="K34" s="393"/>
      <c r="L34" s="393"/>
    </row>
    <row r="35" spans="1:12">
      <c r="A35" s="264" t="s">
        <v>54</v>
      </c>
      <c r="B35" s="265" t="s">
        <v>110</v>
      </c>
      <c r="C35" s="266" t="s">
        <v>1</v>
      </c>
      <c r="D35" s="272">
        <v>2.3809523809523812E-2</v>
      </c>
      <c r="E35" s="272">
        <v>2.3809523809523808E-2</v>
      </c>
      <c r="F35" s="272" t="s">
        <v>347</v>
      </c>
      <c r="G35" s="272">
        <v>2.3809523809523808E-2</v>
      </c>
      <c r="H35" s="272">
        <v>2.3809523809523808E-2</v>
      </c>
      <c r="I35" s="393"/>
    </row>
    <row r="36" spans="1:12">
      <c r="A36" s="264" t="s">
        <v>56</v>
      </c>
      <c r="B36" s="265" t="s">
        <v>112</v>
      </c>
      <c r="C36" s="266" t="s">
        <v>1</v>
      </c>
      <c r="D36" s="272">
        <v>2.3809523809523808E-2</v>
      </c>
      <c r="E36" s="272">
        <v>2.3809523809523808E-2</v>
      </c>
      <c r="F36" s="272" t="s">
        <v>347</v>
      </c>
      <c r="G36" s="272">
        <v>2.3809523809523808E-2</v>
      </c>
      <c r="H36" s="272">
        <v>2.3809523809523808E-2</v>
      </c>
    </row>
    <row r="37" spans="1:12">
      <c r="A37" s="264" t="s">
        <v>58</v>
      </c>
      <c r="B37" s="265" t="s">
        <v>114</v>
      </c>
      <c r="C37" s="266" t="s">
        <v>1</v>
      </c>
      <c r="D37" s="272">
        <v>2.3766711597609357E-2</v>
      </c>
      <c r="E37" s="272">
        <v>2.3744336661411885E-2</v>
      </c>
      <c r="F37" s="272" t="s">
        <v>347</v>
      </c>
      <c r="G37" s="272">
        <v>2.3809523809523808E-2</v>
      </c>
      <c r="H37" s="272">
        <v>2.3809523809523812E-2</v>
      </c>
    </row>
    <row r="38" spans="1:12">
      <c r="A38" s="400"/>
      <c r="B38" s="401"/>
      <c r="C38" s="280"/>
      <c r="D38" s="280"/>
      <c r="E38" s="280"/>
      <c r="F38" s="280"/>
      <c r="G38" s="280"/>
      <c r="H38" s="280"/>
    </row>
    <row r="39" spans="1:12" ht="10.5" customHeight="1">
      <c r="A39" s="277"/>
      <c r="B39" s="279"/>
      <c r="C39" s="279"/>
      <c r="D39" s="279"/>
      <c r="E39" s="279"/>
      <c r="F39" s="279"/>
      <c r="G39" s="279"/>
      <c r="H39" s="279"/>
    </row>
    <row r="40" spans="1:12" ht="17.25" customHeight="1">
      <c r="A40" s="277"/>
      <c r="B40" s="274" t="s">
        <v>346</v>
      </c>
      <c r="C40" s="444" t="s">
        <v>89</v>
      </c>
      <c r="D40" s="444"/>
      <c r="E40" s="444"/>
      <c r="F40" s="402"/>
      <c r="G40" s="403" t="s">
        <v>637</v>
      </c>
      <c r="H40" s="404"/>
    </row>
    <row r="41" spans="1:12" ht="25.5" customHeight="1">
      <c r="A41" s="277"/>
      <c r="B41" s="405" t="s">
        <v>169</v>
      </c>
      <c r="C41" s="445" t="s">
        <v>90</v>
      </c>
      <c r="D41" s="445"/>
      <c r="E41" s="445"/>
      <c r="F41" s="445" t="s">
        <v>167</v>
      </c>
      <c r="G41" s="445"/>
      <c r="H41" s="445"/>
    </row>
    <row r="50" spans="17:17">
      <c r="Q50" s="398">
        <v>74215.098449143552</v>
      </c>
    </row>
  </sheetData>
  <mergeCells count="12">
    <mergeCell ref="C40:E40"/>
    <mergeCell ref="C41:E41"/>
    <mergeCell ref="F41:H41"/>
    <mergeCell ref="B2:H2"/>
    <mergeCell ref="B3:H3"/>
    <mergeCell ref="B5:H5"/>
    <mergeCell ref="A6:H6"/>
    <mergeCell ref="A7:A8"/>
    <mergeCell ref="B7:B8"/>
    <mergeCell ref="C7:C8"/>
    <mergeCell ref="D7:D8"/>
    <mergeCell ref="E7:H7"/>
  </mergeCells>
  <conditionalFormatting sqref="B1">
    <cfRule type="containsText" dxfId="0" priority="1" operator="containsText" text="Для корек">
      <formula>NOT(ISERROR(SEARCH("Для корек",B1)))</formula>
    </cfRule>
  </conditionalFormatting>
  <pageMargins left="0.55118110236220474" right="0.39370078740157483" top="0.35433070866141736" bottom="0.234375" header="0.31496062992125984" footer="0.31496062992125984"/>
  <pageSetup paperSize="9" scale="88" orientation="portrait" r:id="rId1"/>
</worksheet>
</file>

<file path=xl/worksheets/sheet5.xml><?xml version="1.0" encoding="utf-8"?>
<worksheet xmlns="http://schemas.openxmlformats.org/spreadsheetml/2006/main" xmlns:r="http://schemas.openxmlformats.org/officeDocument/2006/relationships">
  <sheetPr>
    <tabColor rgb="FFFFFF00"/>
    <pageSetUpPr fitToPage="1"/>
  </sheetPr>
  <dimension ref="A1:D50"/>
  <sheetViews>
    <sheetView view="pageBreakPreview" zoomScaleNormal="100" zoomScaleSheetLayoutView="100" workbookViewId="0">
      <selection activeCell="F10" sqref="F10"/>
    </sheetView>
  </sheetViews>
  <sheetFormatPr defaultRowHeight="15"/>
  <cols>
    <col min="1" max="1" width="5.42578125" style="20" customWidth="1"/>
    <col min="2" max="2" width="46" customWidth="1"/>
    <col min="3" max="3" width="18.140625" customWidth="1"/>
    <col min="4" max="4" width="18.42578125" customWidth="1"/>
  </cols>
  <sheetData>
    <row r="1" spans="1:4">
      <c r="A1" s="21"/>
      <c r="B1" s="10"/>
      <c r="C1" s="452" t="s">
        <v>377</v>
      </c>
      <c r="D1" s="453"/>
    </row>
    <row r="2" spans="1:4">
      <c r="A2" s="21"/>
      <c r="B2" s="10"/>
      <c r="C2" s="10"/>
      <c r="D2" s="10"/>
    </row>
    <row r="3" spans="1:4">
      <c r="A3" s="454" t="s">
        <v>373</v>
      </c>
      <c r="B3" s="455"/>
      <c r="C3" s="455"/>
      <c r="D3" s="455"/>
    </row>
    <row r="4" spans="1:4">
      <c r="A4" s="454" t="s">
        <v>378</v>
      </c>
      <c r="B4" s="455"/>
      <c r="C4" s="455"/>
      <c r="D4" s="455"/>
    </row>
    <row r="5" spans="1:4">
      <c r="A5" s="454" t="s">
        <v>271</v>
      </c>
      <c r="B5" s="455"/>
      <c r="C5" s="455"/>
      <c r="D5" s="455"/>
    </row>
    <row r="6" spans="1:4">
      <c r="A6" s="456" t="s">
        <v>272</v>
      </c>
      <c r="B6" s="457"/>
      <c r="C6" s="457"/>
      <c r="D6" s="457"/>
    </row>
    <row r="7" spans="1:4" ht="23.25" customHeight="1">
      <c r="A7" s="458" t="s">
        <v>273</v>
      </c>
      <c r="B7" s="459"/>
      <c r="C7" s="459"/>
      <c r="D7" s="459"/>
    </row>
    <row r="8" spans="1:4" ht="31.5" customHeight="1">
      <c r="A8" s="450" t="s">
        <v>4</v>
      </c>
      <c r="B8" s="451" t="s">
        <v>237</v>
      </c>
      <c r="C8" s="451" t="s">
        <v>238</v>
      </c>
      <c r="D8" s="451"/>
    </row>
    <row r="9" spans="1:4">
      <c r="A9" s="450"/>
      <c r="B9" s="451"/>
      <c r="C9" s="451"/>
      <c r="D9" s="451"/>
    </row>
    <row r="10" spans="1:4" ht="18">
      <c r="A10" s="450"/>
      <c r="B10" s="451"/>
      <c r="C10" s="7" t="s">
        <v>21</v>
      </c>
      <c r="D10" s="7" t="s">
        <v>270</v>
      </c>
    </row>
    <row r="11" spans="1:4" ht="15.75">
      <c r="A11" s="25">
        <v>1</v>
      </c>
      <c r="B11" s="5">
        <v>2</v>
      </c>
      <c r="C11" s="5">
        <v>3</v>
      </c>
      <c r="D11" s="5">
        <v>4</v>
      </c>
    </row>
    <row r="12" spans="1:4" s="13" customFormat="1" ht="45">
      <c r="A12" s="43">
        <v>1</v>
      </c>
      <c r="B12" s="12" t="s">
        <v>239</v>
      </c>
      <c r="C12" s="7"/>
      <c r="D12" s="7"/>
    </row>
    <row r="13" spans="1:4" s="13" customFormat="1" ht="30" customHeight="1">
      <c r="A13" s="43" t="s">
        <v>7</v>
      </c>
      <c r="B13" s="12" t="s">
        <v>240</v>
      </c>
      <c r="C13" s="7"/>
      <c r="D13" s="7"/>
    </row>
    <row r="14" spans="1:4" s="13" customFormat="1" ht="30" customHeight="1">
      <c r="A14" s="43">
        <v>2</v>
      </c>
      <c r="B14" s="12" t="s">
        <v>241</v>
      </c>
      <c r="C14" s="7"/>
      <c r="D14" s="7"/>
    </row>
    <row r="15" spans="1:4" s="13" customFormat="1" ht="30" customHeight="1">
      <c r="A15" s="43" t="s">
        <v>9</v>
      </c>
      <c r="B15" s="12" t="s">
        <v>41</v>
      </c>
      <c r="C15" s="7"/>
      <c r="D15" s="7"/>
    </row>
    <row r="16" spans="1:4" s="13" customFormat="1" ht="30" customHeight="1">
      <c r="A16" s="43" t="s">
        <v>10</v>
      </c>
      <c r="B16" s="12" t="s">
        <v>242</v>
      </c>
      <c r="C16" s="7"/>
      <c r="D16" s="7"/>
    </row>
    <row r="17" spans="1:4" s="13" customFormat="1" ht="30" customHeight="1">
      <c r="A17" s="43" t="s">
        <v>47</v>
      </c>
      <c r="B17" s="12" t="s">
        <v>243</v>
      </c>
      <c r="C17" s="7"/>
      <c r="D17" s="7"/>
    </row>
    <row r="18" spans="1:4" s="13" customFormat="1" ht="30" customHeight="1">
      <c r="A18" s="43">
        <v>3</v>
      </c>
      <c r="B18" s="12" t="s">
        <v>244</v>
      </c>
      <c r="C18" s="7"/>
      <c r="D18" s="7"/>
    </row>
    <row r="19" spans="1:4" s="13" customFormat="1" ht="30" customHeight="1">
      <c r="A19" s="43">
        <v>4</v>
      </c>
      <c r="B19" s="12" t="s">
        <v>245</v>
      </c>
      <c r="C19" s="7"/>
      <c r="D19" s="7"/>
    </row>
    <row r="20" spans="1:4" s="13" customFormat="1" ht="30" customHeight="1">
      <c r="A20" s="43">
        <v>5</v>
      </c>
      <c r="B20" s="12" t="s">
        <v>246</v>
      </c>
      <c r="C20" s="7"/>
      <c r="D20" s="7"/>
    </row>
    <row r="21" spans="1:4" s="13" customFormat="1" ht="30" customHeight="1">
      <c r="A21" s="43">
        <v>6</v>
      </c>
      <c r="B21" s="12" t="s">
        <v>194</v>
      </c>
      <c r="C21" s="7"/>
      <c r="D21" s="7"/>
    </row>
    <row r="22" spans="1:4" s="13" customFormat="1" ht="30" customHeight="1">
      <c r="A22" s="43" t="s">
        <v>15</v>
      </c>
      <c r="B22" s="12" t="s">
        <v>247</v>
      </c>
      <c r="C22" s="7"/>
      <c r="D22" s="7"/>
    </row>
    <row r="23" spans="1:4" s="13" customFormat="1" ht="30" customHeight="1">
      <c r="A23" s="43" t="s">
        <v>16</v>
      </c>
      <c r="B23" s="12" t="s">
        <v>53</v>
      </c>
      <c r="C23" s="7"/>
      <c r="D23" s="7"/>
    </row>
    <row r="24" spans="1:4" s="13" customFormat="1" ht="30" customHeight="1">
      <c r="A24" s="43">
        <v>7</v>
      </c>
      <c r="B24" s="12" t="s">
        <v>248</v>
      </c>
      <c r="C24" s="7"/>
      <c r="D24" s="7"/>
    </row>
    <row r="25" spans="1:4" s="13" customFormat="1" ht="30" customHeight="1">
      <c r="A25" s="43">
        <v>8</v>
      </c>
      <c r="B25" s="12" t="s">
        <v>249</v>
      </c>
      <c r="C25" s="7"/>
      <c r="D25" s="7"/>
    </row>
    <row r="26" spans="1:4" s="13" customFormat="1" ht="30" customHeight="1">
      <c r="A26" s="43">
        <v>9</v>
      </c>
      <c r="B26" s="12" t="s">
        <v>250</v>
      </c>
      <c r="C26" s="7"/>
      <c r="D26" s="7" t="s">
        <v>251</v>
      </c>
    </row>
    <row r="27" spans="1:4" s="13" customFormat="1" ht="30" customHeight="1">
      <c r="A27" s="43">
        <v>10</v>
      </c>
      <c r="B27" s="12" t="s">
        <v>252</v>
      </c>
      <c r="C27" s="7" t="s">
        <v>251</v>
      </c>
      <c r="D27" s="7"/>
    </row>
    <row r="28" spans="1:4" s="13" customFormat="1" ht="30" customHeight="1">
      <c r="A28" s="43">
        <v>11</v>
      </c>
      <c r="B28" s="12" t="s">
        <v>253</v>
      </c>
      <c r="C28" s="7" t="s">
        <v>251</v>
      </c>
      <c r="D28" s="7"/>
    </row>
    <row r="29" spans="1:4" s="13" customFormat="1" ht="30" customHeight="1">
      <c r="A29" s="43" t="s">
        <v>81</v>
      </c>
      <c r="B29" s="12" t="s">
        <v>254</v>
      </c>
      <c r="C29" s="7" t="s">
        <v>251</v>
      </c>
      <c r="D29" s="7"/>
    </row>
    <row r="30" spans="1:4" s="13" customFormat="1" ht="30" customHeight="1">
      <c r="A30" s="43" t="s">
        <v>82</v>
      </c>
      <c r="B30" s="12" t="s">
        <v>255</v>
      </c>
      <c r="C30" s="7" t="s">
        <v>251</v>
      </c>
      <c r="D30" s="7"/>
    </row>
    <row r="31" spans="1:4" s="13" customFormat="1" ht="30" customHeight="1">
      <c r="A31" s="43">
        <v>12</v>
      </c>
      <c r="B31" s="12" t="s">
        <v>256</v>
      </c>
      <c r="C31" s="7"/>
      <c r="D31" s="7" t="s">
        <v>251</v>
      </c>
    </row>
    <row r="32" spans="1:4" s="13" customFormat="1" ht="30" customHeight="1">
      <c r="A32" s="43">
        <v>13</v>
      </c>
      <c r="B32" s="12" t="s">
        <v>264</v>
      </c>
      <c r="C32" s="7"/>
      <c r="D32" s="7" t="s">
        <v>251</v>
      </c>
    </row>
    <row r="33" spans="1:4" s="13" customFormat="1" ht="30" customHeight="1">
      <c r="A33" s="43">
        <v>14</v>
      </c>
      <c r="B33" s="12" t="s">
        <v>257</v>
      </c>
      <c r="C33" s="7"/>
      <c r="D33" s="7" t="s">
        <v>251</v>
      </c>
    </row>
    <row r="34" spans="1:4" s="13" customFormat="1" ht="30" customHeight="1">
      <c r="A34" s="43">
        <v>15</v>
      </c>
      <c r="B34" s="12" t="s">
        <v>258</v>
      </c>
      <c r="C34" s="7"/>
      <c r="D34" s="7" t="s">
        <v>251</v>
      </c>
    </row>
    <row r="35" spans="1:4" s="13" customFormat="1" ht="30" customHeight="1">
      <c r="A35" s="43" t="s">
        <v>268</v>
      </c>
      <c r="B35" s="12" t="s">
        <v>259</v>
      </c>
      <c r="C35" s="7"/>
      <c r="D35" s="7" t="s">
        <v>251</v>
      </c>
    </row>
    <row r="36" spans="1:4" s="13" customFormat="1" ht="30" customHeight="1">
      <c r="A36" s="43" t="s">
        <v>269</v>
      </c>
      <c r="B36" s="12" t="s">
        <v>260</v>
      </c>
      <c r="C36" s="7"/>
      <c r="D36" s="7" t="s">
        <v>251</v>
      </c>
    </row>
    <row r="37" spans="1:4" s="13" customFormat="1" ht="30" customHeight="1">
      <c r="A37" s="43">
        <v>16</v>
      </c>
      <c r="B37" s="12" t="s">
        <v>261</v>
      </c>
      <c r="C37" s="7"/>
      <c r="D37" s="7" t="s">
        <v>251</v>
      </c>
    </row>
    <row r="38" spans="1:4" s="13" customFormat="1" ht="30" customHeight="1">
      <c r="A38" s="43" t="s">
        <v>140</v>
      </c>
      <c r="B38" s="12" t="s">
        <v>259</v>
      </c>
      <c r="C38" s="7"/>
      <c r="D38" s="7" t="s">
        <v>251</v>
      </c>
    </row>
    <row r="39" spans="1:4" s="13" customFormat="1" ht="30" customHeight="1">
      <c r="A39" s="43" t="s">
        <v>141</v>
      </c>
      <c r="B39" s="12" t="s">
        <v>260</v>
      </c>
      <c r="C39" s="7"/>
      <c r="D39" s="7" t="s">
        <v>251</v>
      </c>
    </row>
    <row r="40" spans="1:4" s="13" customFormat="1" ht="30" customHeight="1">
      <c r="A40" s="43">
        <v>17</v>
      </c>
      <c r="B40" s="12" t="s">
        <v>262</v>
      </c>
      <c r="C40" s="7"/>
      <c r="D40" s="7" t="s">
        <v>251</v>
      </c>
    </row>
    <row r="41" spans="1:4" s="13" customFormat="1" ht="30" customHeight="1">
      <c r="A41" s="43">
        <v>18</v>
      </c>
      <c r="B41" s="12" t="s">
        <v>265</v>
      </c>
      <c r="C41" s="7"/>
      <c r="D41" s="7" t="s">
        <v>251</v>
      </c>
    </row>
    <row r="42" spans="1:4" s="13" customFormat="1" ht="30" customHeight="1">
      <c r="A42" s="43">
        <v>19</v>
      </c>
      <c r="B42" s="12" t="s">
        <v>266</v>
      </c>
      <c r="C42" s="7"/>
      <c r="D42" s="7" t="s">
        <v>251</v>
      </c>
    </row>
    <row r="43" spans="1:4" s="13" customFormat="1" ht="30" customHeight="1">
      <c r="A43" s="43">
        <v>20</v>
      </c>
      <c r="B43" s="12" t="s">
        <v>263</v>
      </c>
      <c r="C43" s="7"/>
      <c r="D43" s="7" t="s">
        <v>251</v>
      </c>
    </row>
    <row r="44" spans="1:4" s="13" customFormat="1" ht="30" customHeight="1">
      <c r="A44" s="43">
        <v>21</v>
      </c>
      <c r="B44" s="12" t="s">
        <v>267</v>
      </c>
      <c r="C44" s="7" t="s">
        <v>251</v>
      </c>
      <c r="D44" s="7"/>
    </row>
    <row r="45" spans="1:4" s="13" customFormat="1" ht="30" customHeight="1">
      <c r="A45" s="26"/>
      <c r="B45" s="27" t="s">
        <v>235</v>
      </c>
      <c r="C45" s="28"/>
      <c r="D45" s="28"/>
    </row>
    <row r="46" spans="1:4" s="13" customFormat="1" ht="30" customHeight="1">
      <c r="A46" s="19"/>
      <c r="B46" s="22" t="s">
        <v>278</v>
      </c>
    </row>
    <row r="47" spans="1:4" ht="60.75" customHeight="1">
      <c r="B47" s="449" t="s">
        <v>274</v>
      </c>
      <c r="C47" s="449"/>
      <c r="D47" s="449"/>
    </row>
    <row r="49" spans="2:4">
      <c r="B49" s="23" t="s">
        <v>275</v>
      </c>
      <c r="C49" s="4" t="s">
        <v>276</v>
      </c>
      <c r="D49" s="4" t="s">
        <v>275</v>
      </c>
    </row>
    <row r="50" spans="2:4">
      <c r="B50" s="23" t="s">
        <v>277</v>
      </c>
      <c r="C50" s="24" t="s">
        <v>147</v>
      </c>
      <c r="D50" t="s">
        <v>167</v>
      </c>
    </row>
  </sheetData>
  <mergeCells count="10">
    <mergeCell ref="B47:D47"/>
    <mergeCell ref="A8:A10"/>
    <mergeCell ref="B8:B10"/>
    <mergeCell ref="C8:D9"/>
    <mergeCell ref="C1:D1"/>
    <mergeCell ref="A3:D3"/>
    <mergeCell ref="A4:D4"/>
    <mergeCell ref="A5:D5"/>
    <mergeCell ref="A6:D6"/>
    <mergeCell ref="A7:D7"/>
  </mergeCells>
  <pageMargins left="0.7" right="0.7" top="0.75" bottom="0.75" header="0.3" footer="0.3"/>
  <pageSetup paperSize="9" fitToHeight="0" orientation="portrait" horizontalDpi="1200" r:id="rId1"/>
</worksheet>
</file>

<file path=xl/worksheets/sheet6.xml><?xml version="1.0" encoding="utf-8"?>
<worksheet xmlns="http://schemas.openxmlformats.org/spreadsheetml/2006/main" xmlns:r="http://schemas.openxmlformats.org/officeDocument/2006/relationships">
  <sheetPr>
    <tabColor rgb="FFFFFF00"/>
    <pageSetUpPr fitToPage="1"/>
  </sheetPr>
  <dimension ref="A1:E35"/>
  <sheetViews>
    <sheetView view="pageBreakPreview" zoomScaleNormal="100" zoomScaleSheetLayoutView="100" workbookViewId="0">
      <selection activeCell="I16" sqref="I16"/>
    </sheetView>
  </sheetViews>
  <sheetFormatPr defaultRowHeight="15"/>
  <cols>
    <col min="1" max="1" width="4.85546875" style="20" customWidth="1"/>
    <col min="2" max="2" width="49" customWidth="1"/>
    <col min="4" max="4" width="12.7109375" customWidth="1"/>
    <col min="5" max="5" width="11.7109375" customWidth="1"/>
  </cols>
  <sheetData>
    <row r="1" spans="1:5" s="10" customFormat="1" ht="150" customHeight="1">
      <c r="A1" s="21"/>
      <c r="C1" s="469" t="s">
        <v>307</v>
      </c>
      <c r="D1" s="469"/>
      <c r="E1" s="469"/>
    </row>
    <row r="2" spans="1:5" s="10" customFormat="1" ht="20.100000000000001" customHeight="1">
      <c r="A2" s="21"/>
      <c r="C2" s="461"/>
      <c r="D2" s="461"/>
      <c r="E2" s="461"/>
    </row>
    <row r="3" spans="1:5" s="10" customFormat="1" ht="20.100000000000001" customHeight="1">
      <c r="A3" s="470" t="s">
        <v>236</v>
      </c>
      <c r="B3" s="471"/>
      <c r="C3" s="471"/>
      <c r="D3" s="471"/>
      <c r="E3" s="471"/>
    </row>
    <row r="4" spans="1:5" s="35" customFormat="1" ht="20.100000000000001" customHeight="1">
      <c r="A4" s="470" t="s">
        <v>308</v>
      </c>
      <c r="B4" s="471"/>
      <c r="C4" s="471"/>
      <c r="D4" s="471"/>
      <c r="E4" s="471"/>
    </row>
    <row r="5" spans="1:5" s="10" customFormat="1" ht="20.100000000000001" customHeight="1">
      <c r="A5" s="470" t="s">
        <v>309</v>
      </c>
      <c r="B5" s="471"/>
      <c r="C5" s="471"/>
      <c r="D5" s="471"/>
      <c r="E5" s="471"/>
    </row>
    <row r="6" spans="1:5" s="10" customFormat="1" ht="20.100000000000001" customHeight="1">
      <c r="A6" s="470" t="s">
        <v>310</v>
      </c>
      <c r="B6" s="471"/>
      <c r="C6" s="471"/>
      <c r="D6" s="471"/>
      <c r="E6" s="471"/>
    </row>
    <row r="7" spans="1:5" s="10" customFormat="1">
      <c r="A7" s="462" t="s">
        <v>282</v>
      </c>
      <c r="B7" s="463"/>
      <c r="C7" s="463"/>
      <c r="D7" s="463"/>
      <c r="E7" s="463"/>
    </row>
    <row r="8" spans="1:5" s="10" customFormat="1">
      <c r="A8" s="462" t="s">
        <v>283</v>
      </c>
      <c r="B8" s="463"/>
      <c r="C8" s="463"/>
      <c r="D8" s="463"/>
      <c r="E8" s="463"/>
    </row>
    <row r="9" spans="1:5" s="10" customFormat="1" ht="11.25" customHeight="1">
      <c r="A9" s="21"/>
    </row>
    <row r="10" spans="1:5">
      <c r="A10" s="467" t="s">
        <v>4</v>
      </c>
      <c r="B10" s="468" t="s">
        <v>281</v>
      </c>
      <c r="C10" s="468" t="s">
        <v>68</v>
      </c>
      <c r="D10" s="468" t="s">
        <v>279</v>
      </c>
      <c r="E10" s="468"/>
    </row>
    <row r="11" spans="1:5" ht="90">
      <c r="A11" s="467"/>
      <c r="B11" s="468"/>
      <c r="C11" s="468"/>
      <c r="D11" s="30" t="s">
        <v>284</v>
      </c>
      <c r="E11" s="30" t="s">
        <v>285</v>
      </c>
    </row>
    <row r="12" spans="1:5">
      <c r="A12" s="42">
        <v>1</v>
      </c>
      <c r="B12" s="30">
        <v>2</v>
      </c>
      <c r="C12" s="30">
        <v>3</v>
      </c>
      <c r="D12" s="30">
        <v>4</v>
      </c>
      <c r="E12" s="30">
        <v>5</v>
      </c>
    </row>
    <row r="13" spans="1:5" ht="34.5" customHeight="1">
      <c r="A13" s="42">
        <v>1</v>
      </c>
      <c r="B13" s="31" t="s">
        <v>286</v>
      </c>
      <c r="C13" s="29"/>
      <c r="D13" s="29"/>
      <c r="E13" s="29"/>
    </row>
    <row r="14" spans="1:5" ht="34.5" customHeight="1">
      <c r="A14" s="42">
        <v>2</v>
      </c>
      <c r="B14" s="31" t="s">
        <v>287</v>
      </c>
      <c r="C14" s="29"/>
      <c r="D14" s="29"/>
      <c r="E14" s="29"/>
    </row>
    <row r="15" spans="1:5" ht="51" customHeight="1">
      <c r="A15" s="42">
        <v>3</v>
      </c>
      <c r="B15" s="31" t="s">
        <v>294</v>
      </c>
      <c r="C15" s="29"/>
      <c r="D15" s="29"/>
      <c r="E15" s="29"/>
    </row>
    <row r="16" spans="1:5" ht="34.5" customHeight="1">
      <c r="A16" s="42" t="s">
        <v>48</v>
      </c>
      <c r="B16" s="31" t="s">
        <v>295</v>
      </c>
      <c r="C16" s="30" t="s">
        <v>162</v>
      </c>
      <c r="D16" s="30" t="s">
        <v>162</v>
      </c>
      <c r="E16" s="29"/>
    </row>
    <row r="17" spans="1:5" ht="51.75" customHeight="1">
      <c r="A17" s="42" t="s">
        <v>49</v>
      </c>
      <c r="B17" s="31" t="s">
        <v>296</v>
      </c>
      <c r="C17" s="30" t="s">
        <v>162</v>
      </c>
      <c r="D17" s="30" t="s">
        <v>162</v>
      </c>
      <c r="E17" s="29"/>
    </row>
    <row r="18" spans="1:5" ht="34.5" customHeight="1">
      <c r="A18" s="42">
        <v>4</v>
      </c>
      <c r="B18" s="31" t="s">
        <v>300</v>
      </c>
      <c r="C18" s="29"/>
      <c r="D18" s="29"/>
      <c r="E18" s="29"/>
    </row>
    <row r="19" spans="1:5" ht="34.5" customHeight="1">
      <c r="A19" s="42">
        <v>5</v>
      </c>
      <c r="B19" s="31" t="s">
        <v>297</v>
      </c>
      <c r="C19" s="29"/>
      <c r="D19" s="29"/>
      <c r="E19" s="29"/>
    </row>
    <row r="20" spans="1:5" ht="34.5" customHeight="1">
      <c r="A20" s="42">
        <v>6</v>
      </c>
      <c r="B20" s="31" t="s">
        <v>288</v>
      </c>
      <c r="C20" s="29"/>
      <c r="D20" s="29"/>
      <c r="E20" s="29"/>
    </row>
    <row r="21" spans="1:5" ht="34.5" customHeight="1">
      <c r="A21" s="42">
        <v>7</v>
      </c>
      <c r="B21" s="31" t="s">
        <v>301</v>
      </c>
      <c r="C21" s="29"/>
      <c r="D21" s="29"/>
      <c r="E21" s="29"/>
    </row>
    <row r="22" spans="1:5" ht="34.5" customHeight="1">
      <c r="A22" s="42">
        <v>8</v>
      </c>
      <c r="B22" s="31" t="s">
        <v>289</v>
      </c>
      <c r="C22" s="464"/>
      <c r="D22" s="464"/>
      <c r="E22" s="464"/>
    </row>
    <row r="23" spans="1:5" ht="45" customHeight="1">
      <c r="A23" s="42">
        <v>9</v>
      </c>
      <c r="B23" s="31" t="s">
        <v>290</v>
      </c>
      <c r="C23" s="464"/>
      <c r="D23" s="464"/>
      <c r="E23" s="464"/>
    </row>
    <row r="24" spans="1:5" ht="45.75" customHeight="1">
      <c r="A24" s="42">
        <v>10</v>
      </c>
      <c r="B24" s="31" t="s">
        <v>291</v>
      </c>
      <c r="C24" s="464"/>
      <c r="D24" s="464"/>
      <c r="E24" s="464"/>
    </row>
    <row r="25" spans="1:5" ht="46.5" customHeight="1">
      <c r="A25" s="42">
        <v>11</v>
      </c>
      <c r="B25" s="31" t="s">
        <v>292</v>
      </c>
      <c r="C25" s="464"/>
      <c r="D25" s="464"/>
      <c r="E25" s="464"/>
    </row>
    <row r="26" spans="1:5" ht="46.5" customHeight="1">
      <c r="A26" s="42">
        <v>12</v>
      </c>
      <c r="B26" s="31" t="s">
        <v>293</v>
      </c>
      <c r="C26" s="464"/>
      <c r="D26" s="464"/>
      <c r="E26" s="464"/>
    </row>
    <row r="27" spans="1:5" ht="34.5" customHeight="1">
      <c r="A27" s="42">
        <v>13</v>
      </c>
      <c r="B27" s="31" t="s">
        <v>298</v>
      </c>
      <c r="C27" s="464"/>
      <c r="D27" s="464"/>
      <c r="E27" s="464"/>
    </row>
    <row r="28" spans="1:5" ht="34.5" customHeight="1">
      <c r="A28" s="42">
        <v>14</v>
      </c>
      <c r="B28" s="31" t="s">
        <v>299</v>
      </c>
      <c r="C28" s="464"/>
      <c r="D28" s="464"/>
      <c r="E28" s="464"/>
    </row>
    <row r="29" spans="1:5">
      <c r="B29" s="32" t="s">
        <v>276</v>
      </c>
    </row>
    <row r="30" spans="1:5" ht="38.25" customHeight="1">
      <c r="B30" s="465" t="s">
        <v>302</v>
      </c>
      <c r="C30" s="466"/>
      <c r="D30" s="466"/>
      <c r="E30" s="466"/>
    </row>
    <row r="31" spans="1:5">
      <c r="B31" s="33" t="s">
        <v>275</v>
      </c>
    </row>
    <row r="32" spans="1:5" ht="88.5" customHeight="1">
      <c r="B32" s="34" t="s">
        <v>303</v>
      </c>
      <c r="C32" s="449" t="s">
        <v>304</v>
      </c>
      <c r="D32" s="449"/>
      <c r="E32" s="449"/>
    </row>
    <row r="34" spans="2:5">
      <c r="B34" t="s">
        <v>305</v>
      </c>
      <c r="D34" s="460" t="s">
        <v>234</v>
      </c>
      <c r="E34" s="460"/>
    </row>
    <row r="35" spans="2:5">
      <c r="B35" t="s">
        <v>306</v>
      </c>
      <c r="D35" s="460" t="s">
        <v>167</v>
      </c>
      <c r="E35" s="460"/>
    </row>
  </sheetData>
  <mergeCells count="23">
    <mergeCell ref="D10:E10"/>
    <mergeCell ref="C1:E1"/>
    <mergeCell ref="A3:E3"/>
    <mergeCell ref="A4:E4"/>
    <mergeCell ref="A5:E5"/>
    <mergeCell ref="A6:E6"/>
    <mergeCell ref="A8:E8"/>
    <mergeCell ref="C32:E32"/>
    <mergeCell ref="D34:E34"/>
    <mergeCell ref="D35:E35"/>
    <mergeCell ref="C2:E2"/>
    <mergeCell ref="A7:E7"/>
    <mergeCell ref="C24:E24"/>
    <mergeCell ref="C25:E25"/>
    <mergeCell ref="C26:E26"/>
    <mergeCell ref="C27:E27"/>
    <mergeCell ref="C28:E28"/>
    <mergeCell ref="B30:E30"/>
    <mergeCell ref="C22:E22"/>
    <mergeCell ref="C23:E23"/>
    <mergeCell ref="A10:A11"/>
    <mergeCell ref="B10:B11"/>
    <mergeCell ref="C10:C11"/>
  </mergeCells>
  <pageMargins left="0.7" right="0.7" top="0.75" bottom="0.75" header="0.3" footer="0.3"/>
  <pageSetup paperSize="9" fitToHeight="0" orientation="portrait" horizontalDpi="1200" r:id="rId1"/>
</worksheet>
</file>

<file path=xl/worksheets/sheet7.xml><?xml version="1.0" encoding="utf-8"?>
<worksheet xmlns="http://schemas.openxmlformats.org/spreadsheetml/2006/main" xmlns:r="http://schemas.openxmlformats.org/officeDocument/2006/relationships">
  <sheetPr>
    <tabColor rgb="FFC00000"/>
    <pageSetUpPr fitToPage="1"/>
  </sheetPr>
  <dimension ref="A1:KFI45"/>
  <sheetViews>
    <sheetView zoomScale="85" zoomScaleNormal="85" zoomScaleSheetLayoutView="85" workbookViewId="0">
      <selection activeCell="H20" sqref="H20"/>
    </sheetView>
  </sheetViews>
  <sheetFormatPr defaultRowHeight="15"/>
  <cols>
    <col min="1" max="1" width="5.5703125" style="39" customWidth="1"/>
    <col min="2" max="2" width="67.28515625" customWidth="1"/>
    <col min="3" max="3" width="28.85546875" customWidth="1"/>
  </cols>
  <sheetData>
    <row r="1" spans="1:7601" s="10" customFormat="1" ht="28.5">
      <c r="A1" s="44"/>
      <c r="B1" s="45"/>
      <c r="C1" s="48" t="s">
        <v>379</v>
      </c>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row>
    <row r="2" spans="1:7601" s="10" customFormat="1">
      <c r="A2" s="44"/>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row>
    <row r="3" spans="1:7601" s="10" customFormat="1">
      <c r="A3" s="474" t="s">
        <v>345</v>
      </c>
      <c r="B3" s="475"/>
      <c r="C3" s="475"/>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row>
    <row r="4" spans="1:7601" s="17" customFormat="1">
      <c r="A4" s="474" t="s">
        <v>380</v>
      </c>
      <c r="B4" s="475"/>
      <c r="C4" s="475"/>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row>
    <row r="5" spans="1:7601" s="17" customFormat="1">
      <c r="A5" s="474" t="s">
        <v>381</v>
      </c>
      <c r="B5" s="475"/>
      <c r="C5" s="47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row>
    <row r="6" spans="1:7601" s="35" customFormat="1">
      <c r="A6" s="474" t="e">
        <f>#REF!</f>
        <v>#REF!</v>
      </c>
      <c r="B6" s="475"/>
      <c r="C6" s="475"/>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row>
    <row r="7" spans="1:7601" s="10" customFormat="1">
      <c r="A7" s="472"/>
      <c r="B7" s="473"/>
      <c r="C7" s="473"/>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row>
    <row r="8" spans="1:7601" s="28" customFormat="1" ht="31.5">
      <c r="A8" s="40" t="s">
        <v>4</v>
      </c>
      <c r="B8" s="36" t="s">
        <v>311</v>
      </c>
      <c r="C8" s="36" t="s">
        <v>312</v>
      </c>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row>
    <row r="9" spans="1:7601" s="28" customFormat="1" ht="15.75">
      <c r="A9" s="40">
        <v>1</v>
      </c>
      <c r="B9" s="37" t="s">
        <v>313</v>
      </c>
      <c r="C9" s="37" t="s">
        <v>314</v>
      </c>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row>
    <row r="10" spans="1:7601" s="28" customFormat="1" ht="31.5">
      <c r="A10" s="40">
        <v>2</v>
      </c>
      <c r="B10" s="37" t="s">
        <v>315</v>
      </c>
      <c r="C10" s="37" t="s">
        <v>314</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row>
    <row r="11" spans="1:7601" s="28" customFormat="1" ht="15.75">
      <c r="A11" s="40">
        <v>3</v>
      </c>
      <c r="B11" s="37" t="s">
        <v>316</v>
      </c>
      <c r="C11" s="37" t="s">
        <v>314</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row>
    <row r="12" spans="1:7601" s="28" customFormat="1" ht="31.5">
      <c r="A12" s="40">
        <v>4</v>
      </c>
      <c r="B12" s="37" t="s">
        <v>317</v>
      </c>
      <c r="C12" s="37" t="s">
        <v>314</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row>
    <row r="13" spans="1:7601" s="28" customFormat="1" ht="15.75">
      <c r="A13" s="40">
        <v>5</v>
      </c>
      <c r="B13" s="37" t="s">
        <v>318</v>
      </c>
      <c r="C13" s="37" t="s">
        <v>314</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row>
    <row r="14" spans="1:7601" s="28" customFormat="1" ht="31.5">
      <c r="A14" s="40">
        <v>6</v>
      </c>
      <c r="B14" s="37" t="s">
        <v>319</v>
      </c>
      <c r="C14" s="37" t="s">
        <v>314</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row>
    <row r="15" spans="1:7601" s="28" customFormat="1" ht="15.75">
      <c r="A15" s="40">
        <v>7</v>
      </c>
      <c r="B15" s="37" t="s">
        <v>320</v>
      </c>
      <c r="C15" s="37" t="s">
        <v>314</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row>
    <row r="16" spans="1:7601" s="28" customFormat="1" ht="47.25">
      <c r="A16" s="40">
        <v>8</v>
      </c>
      <c r="B16" s="38" t="s">
        <v>321</v>
      </c>
      <c r="C16" s="37" t="s">
        <v>314</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row>
    <row r="17" spans="1:7601" s="28" customFormat="1" ht="31.5">
      <c r="A17" s="40">
        <v>9</v>
      </c>
      <c r="B17" s="38" t="s">
        <v>322</v>
      </c>
      <c r="C17" s="37" t="s">
        <v>314</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row>
    <row r="18" spans="1:7601" s="28" customFormat="1" ht="63">
      <c r="A18" s="40">
        <v>10</v>
      </c>
      <c r="B18" s="38" t="s">
        <v>323</v>
      </c>
      <c r="C18" s="37" t="s">
        <v>314</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row>
    <row r="19" spans="1:7601" s="28" customFormat="1" ht="31.5">
      <c r="A19" s="40">
        <v>11</v>
      </c>
      <c r="B19" s="38" t="s">
        <v>324</v>
      </c>
      <c r="C19" s="37" t="s">
        <v>314</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row>
    <row r="20" spans="1:7601" s="28" customFormat="1" ht="31.5">
      <c r="A20" s="40">
        <v>12</v>
      </c>
      <c r="B20" s="38" t="s">
        <v>325</v>
      </c>
      <c r="C20" s="38" t="s">
        <v>314</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row>
    <row r="21" spans="1:7601" s="28" customFormat="1" ht="115.5" customHeight="1">
      <c r="A21" s="40">
        <v>13</v>
      </c>
      <c r="B21" s="38" t="s">
        <v>326</v>
      </c>
      <c r="C21" s="38" t="s">
        <v>314</v>
      </c>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row>
    <row r="22" spans="1:7601" s="28" customFormat="1" ht="47.25">
      <c r="A22" s="40">
        <v>14</v>
      </c>
      <c r="B22" s="38" t="s">
        <v>327</v>
      </c>
      <c r="C22" s="37" t="s">
        <v>314</v>
      </c>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row>
    <row r="23" spans="1:7601" s="28" customFormat="1" ht="31.5">
      <c r="A23" s="40">
        <v>15</v>
      </c>
      <c r="B23" s="38" t="s">
        <v>328</v>
      </c>
      <c r="C23" s="37" t="s">
        <v>314</v>
      </c>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row>
    <row r="24" spans="1:7601" s="28" customFormat="1" ht="31.5">
      <c r="A24" s="40">
        <v>16</v>
      </c>
      <c r="B24" s="38" t="s">
        <v>329</v>
      </c>
      <c r="C24" s="37" t="s">
        <v>314</v>
      </c>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row>
    <row r="25" spans="1:7601" s="28" customFormat="1" ht="47.25">
      <c r="A25" s="40">
        <v>17</v>
      </c>
      <c r="B25" s="38" t="s">
        <v>330</v>
      </c>
      <c r="C25" s="37" t="s">
        <v>314</v>
      </c>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row>
    <row r="26" spans="1:7601" s="28" customFormat="1" ht="31.5">
      <c r="A26" s="40">
        <v>18</v>
      </c>
      <c r="B26" s="37" t="s">
        <v>331</v>
      </c>
      <c r="C26" s="37" t="s">
        <v>314</v>
      </c>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row>
    <row r="27" spans="1:7601" s="28" customFormat="1" ht="31.5">
      <c r="A27" s="40">
        <v>19</v>
      </c>
      <c r="B27" s="38" t="s">
        <v>332</v>
      </c>
      <c r="C27" s="37" t="s">
        <v>314</v>
      </c>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row>
    <row r="28" spans="1:7601" s="28" customFormat="1" ht="63">
      <c r="A28" s="40">
        <v>20</v>
      </c>
      <c r="B28" s="38" t="s">
        <v>333</v>
      </c>
      <c r="C28" s="37" t="s">
        <v>314</v>
      </c>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row>
    <row r="29" spans="1:7601" s="28" customFormat="1" ht="47.25">
      <c r="A29" s="40">
        <v>21</v>
      </c>
      <c r="B29" s="38" t="s">
        <v>334</v>
      </c>
      <c r="C29" s="37" t="s">
        <v>314</v>
      </c>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row>
    <row r="30" spans="1:7601" s="28" customFormat="1" ht="47.25">
      <c r="A30" s="40">
        <v>22</v>
      </c>
      <c r="B30" s="38" t="s">
        <v>335</v>
      </c>
      <c r="C30" s="37" t="s">
        <v>314</v>
      </c>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row>
    <row r="31" spans="1:7601" s="28" customFormat="1" ht="31.5">
      <c r="A31" s="40">
        <v>23</v>
      </c>
      <c r="B31" s="38" t="s">
        <v>336</v>
      </c>
      <c r="C31" s="37" t="s">
        <v>314</v>
      </c>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row>
    <row r="32" spans="1:7601" s="28" customFormat="1" ht="31.5">
      <c r="A32" s="40">
        <v>24</v>
      </c>
      <c r="B32" s="38" t="s">
        <v>337</v>
      </c>
      <c r="C32" s="37" t="s">
        <v>314</v>
      </c>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row>
    <row r="33" spans="1:7601" s="28" customFormat="1" ht="63">
      <c r="A33" s="40">
        <v>25</v>
      </c>
      <c r="B33" s="38" t="s">
        <v>338</v>
      </c>
      <c r="C33" s="37" t="s">
        <v>314</v>
      </c>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row>
    <row r="34" spans="1:7601" s="28" customFormat="1" ht="15.75">
      <c r="A34" s="40">
        <v>26</v>
      </c>
      <c r="B34" s="38" t="s">
        <v>339</v>
      </c>
      <c r="C34" s="37" t="s">
        <v>314</v>
      </c>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row>
    <row r="35" spans="1:7601" s="28" customFormat="1" ht="31.5">
      <c r="A35" s="40">
        <v>27</v>
      </c>
      <c r="B35" s="37" t="s">
        <v>340</v>
      </c>
      <c r="C35" s="37" t="s">
        <v>314</v>
      </c>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row>
    <row r="36" spans="1:7601" s="28" customFormat="1" ht="31.5">
      <c r="A36" s="40">
        <v>28</v>
      </c>
      <c r="B36" s="38" t="s">
        <v>341</v>
      </c>
      <c r="C36" s="37" t="s">
        <v>314</v>
      </c>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row>
    <row r="37" spans="1:7601" s="28" customFormat="1" ht="47.25">
      <c r="A37" s="40">
        <v>29</v>
      </c>
      <c r="B37" s="38" t="s">
        <v>342</v>
      </c>
      <c r="C37" s="37" t="s">
        <v>314</v>
      </c>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row>
    <row r="38" spans="1:7601" s="28" customFormat="1" ht="78.75">
      <c r="A38" s="40">
        <v>30</v>
      </c>
      <c r="B38" s="38" t="s">
        <v>343</v>
      </c>
      <c r="C38" s="37" t="s">
        <v>314</v>
      </c>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row>
    <row r="39" spans="1:7601" s="28" customFormat="1" ht="78.75">
      <c r="A39" s="40">
        <v>31</v>
      </c>
      <c r="B39" s="38" t="s">
        <v>344</v>
      </c>
      <c r="C39" s="37" t="s">
        <v>314</v>
      </c>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row>
    <row r="40" spans="1:7601" s="28" customFormat="1">
      <c r="A40" s="41"/>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row>
    <row r="41" spans="1:7601" s="28" customFormat="1">
      <c r="A41" s="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row>
    <row r="42" spans="1:7601" s="28" customFormat="1">
      <c r="A42" s="41"/>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row>
    <row r="43" spans="1:7601" s="28" customFormat="1">
      <c r="A43" s="41"/>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row>
    <row r="44" spans="1:7601" s="28" customFormat="1">
      <c r="A44" s="41"/>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row>
    <row r="45" spans="1:7601" s="28" customFormat="1">
      <c r="A45" s="41"/>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row>
  </sheetData>
  <mergeCells count="5">
    <mergeCell ref="A7:C7"/>
    <mergeCell ref="A5:C5"/>
    <mergeCell ref="A3:C3"/>
    <mergeCell ref="A4:C4"/>
    <mergeCell ref="A6:C6"/>
  </mergeCells>
  <hyperlinks>
    <hyperlink ref="B23" r:id="rId1" location="n29" display="http://zakon2.rada.gov.ua/laws/show/z0643-16/print - n29"/>
  </hyperlinks>
  <pageMargins left="0.7" right="0.7" top="0.75" bottom="0.75" header="0.3" footer="0.3"/>
  <pageSetup paperSize="9" scale="86" fitToHeight="0" orientation="portrait" horizontalDpi="1200" r:id="rId2"/>
</worksheet>
</file>

<file path=xl/worksheets/sheet8.xml><?xml version="1.0" encoding="utf-8"?>
<worksheet xmlns="http://schemas.openxmlformats.org/spreadsheetml/2006/main" xmlns:r="http://schemas.openxmlformats.org/officeDocument/2006/relationships">
  <sheetPr>
    <pageSetUpPr fitToPage="1"/>
  </sheetPr>
  <dimension ref="A1:G53"/>
  <sheetViews>
    <sheetView view="pageBreakPreview" zoomScaleNormal="100" zoomScaleSheetLayoutView="100" workbookViewId="0">
      <selection activeCell="K21" sqref="K21"/>
    </sheetView>
  </sheetViews>
  <sheetFormatPr defaultRowHeight="15"/>
  <cols>
    <col min="1" max="1" width="4.7109375" style="10" customWidth="1"/>
    <col min="2" max="2" width="20.7109375" style="10" customWidth="1"/>
    <col min="3" max="3" width="15.7109375" style="10" customWidth="1"/>
    <col min="4" max="4" width="15.140625" style="10" customWidth="1"/>
    <col min="5" max="5" width="19.28515625" style="10" customWidth="1"/>
    <col min="6" max="6" width="16.140625" style="10" customWidth="1"/>
  </cols>
  <sheetData>
    <row r="1" spans="1:7" ht="14.45" customHeight="1">
      <c r="E1" s="50"/>
      <c r="F1" s="50" t="s">
        <v>376</v>
      </c>
      <c r="G1" s="47"/>
    </row>
    <row r="2" spans="1:7">
      <c r="B2" s="10" t="s">
        <v>3</v>
      </c>
    </row>
    <row r="3" spans="1:7">
      <c r="B3" s="10" t="s">
        <v>212</v>
      </c>
    </row>
    <row r="4" spans="1:7">
      <c r="B4" s="10" t="s">
        <v>211</v>
      </c>
    </row>
    <row r="6" spans="1:7">
      <c r="A6" s="481" t="s">
        <v>373</v>
      </c>
      <c r="B6" s="481"/>
      <c r="C6" s="481"/>
      <c r="D6" s="481"/>
      <c r="E6" s="481"/>
      <c r="F6" s="481"/>
    </row>
    <row r="7" spans="1:7">
      <c r="A7" s="481" t="s">
        <v>213</v>
      </c>
      <c r="B7" s="481"/>
      <c r="C7" s="481"/>
      <c r="D7" s="481"/>
      <c r="E7" s="481"/>
      <c r="F7" s="481"/>
      <c r="G7" s="3"/>
    </row>
    <row r="8" spans="1:7">
      <c r="A8" s="481" t="s">
        <v>214</v>
      </c>
      <c r="B8" s="481"/>
      <c r="C8" s="481"/>
      <c r="D8" s="481"/>
      <c r="E8" s="481"/>
      <c r="F8" s="481"/>
    </row>
    <row r="9" spans="1:7">
      <c r="A9" s="481" t="s">
        <v>216</v>
      </c>
      <c r="B9" s="481"/>
      <c r="C9" s="481"/>
      <c r="D9" s="481"/>
      <c r="E9" s="481"/>
      <c r="F9" s="481"/>
    </row>
    <row r="10" spans="1:7">
      <c r="A10" s="481" t="s">
        <v>215</v>
      </c>
      <c r="B10" s="481"/>
      <c r="C10" s="481"/>
      <c r="D10" s="481"/>
      <c r="E10" s="481"/>
      <c r="F10" s="481"/>
    </row>
    <row r="11" spans="1:7">
      <c r="A11" s="457"/>
      <c r="B11" s="457"/>
      <c r="C11" s="457"/>
      <c r="D11" s="457"/>
      <c r="E11" s="457"/>
      <c r="F11" s="457"/>
    </row>
    <row r="13" spans="1:7">
      <c r="A13" s="482" t="s">
        <v>4</v>
      </c>
      <c r="B13" s="483" t="s">
        <v>206</v>
      </c>
      <c r="C13" s="483" t="s">
        <v>207</v>
      </c>
      <c r="D13" s="482" t="s">
        <v>204</v>
      </c>
      <c r="E13" s="482"/>
      <c r="F13" s="482"/>
    </row>
    <row r="14" spans="1:7" ht="99.75" customHeight="1">
      <c r="A14" s="482"/>
      <c r="B14" s="484"/>
      <c r="C14" s="484"/>
      <c r="D14" s="2" t="s">
        <v>208</v>
      </c>
      <c r="E14" s="2" t="s">
        <v>209</v>
      </c>
      <c r="F14" s="2" t="s">
        <v>210</v>
      </c>
    </row>
    <row r="15" spans="1:7">
      <c r="A15" s="482"/>
      <c r="B15" s="9"/>
      <c r="C15" s="9"/>
      <c r="E15" s="8"/>
      <c r="F15" s="8"/>
    </row>
    <row r="16" spans="1:7">
      <c r="A16" s="482"/>
      <c r="B16" s="9"/>
      <c r="C16" s="9"/>
      <c r="D16" s="8"/>
      <c r="E16" s="8"/>
      <c r="F16" s="8"/>
    </row>
    <row r="17" spans="1:6">
      <c r="A17" s="482"/>
      <c r="B17" s="9"/>
      <c r="C17" s="9"/>
      <c r="D17" s="8"/>
      <c r="E17" s="8"/>
      <c r="F17" s="8"/>
    </row>
    <row r="18" spans="1:6">
      <c r="A18" s="482"/>
      <c r="B18" s="9"/>
      <c r="C18" s="9"/>
      <c r="D18" s="11"/>
      <c r="E18" s="8"/>
      <c r="F18" s="11"/>
    </row>
    <row r="19" spans="1:6">
      <c r="A19" s="7">
        <v>1</v>
      </c>
      <c r="B19" s="7">
        <v>2</v>
      </c>
      <c r="C19" s="7">
        <v>3</v>
      </c>
      <c r="D19" s="7">
        <v>4</v>
      </c>
      <c r="E19" s="7">
        <v>5</v>
      </c>
      <c r="F19" s="7">
        <v>6</v>
      </c>
    </row>
    <row r="20" spans="1:6">
      <c r="A20" s="12"/>
      <c r="B20" s="12"/>
      <c r="C20" s="12"/>
      <c r="D20" s="12"/>
      <c r="E20" s="12"/>
      <c r="F20" s="12"/>
    </row>
    <row r="21" spans="1:6">
      <c r="A21" s="12"/>
      <c r="B21" s="12"/>
      <c r="C21" s="12"/>
      <c r="D21" s="12"/>
      <c r="E21" s="12"/>
      <c r="F21" s="12"/>
    </row>
    <row r="22" spans="1:6">
      <c r="A22" s="451" t="s">
        <v>205</v>
      </c>
      <c r="B22" s="451"/>
      <c r="C22" s="12"/>
      <c r="D22" s="12"/>
      <c r="E22" s="12"/>
      <c r="F22" s="12"/>
    </row>
    <row r="24" spans="1:6" ht="15.75">
      <c r="B24" s="15" t="s">
        <v>217</v>
      </c>
    </row>
    <row r="26" spans="1:6" ht="15.75">
      <c r="A26" s="17"/>
      <c r="B26" s="16" t="s">
        <v>223</v>
      </c>
    </row>
    <row r="28" spans="1:6" s="13" customFormat="1" ht="180">
      <c r="A28" s="10"/>
      <c r="B28" s="7" t="s">
        <v>219</v>
      </c>
      <c r="C28" s="7" t="s">
        <v>220</v>
      </c>
      <c r="D28" s="5" t="s">
        <v>218</v>
      </c>
      <c r="E28" s="7" t="s">
        <v>221</v>
      </c>
      <c r="F28" s="10"/>
    </row>
    <row r="29" spans="1:6" ht="15.75">
      <c r="B29" s="5">
        <v>1</v>
      </c>
      <c r="C29" s="5">
        <v>2</v>
      </c>
      <c r="D29" s="5">
        <v>3</v>
      </c>
      <c r="E29" s="5">
        <v>4</v>
      </c>
    </row>
    <row r="30" spans="1:6" ht="15.75">
      <c r="B30" s="5"/>
      <c r="C30" s="6"/>
      <c r="D30" s="6"/>
      <c r="E30" s="6"/>
    </row>
    <row r="31" spans="1:6" ht="15.75">
      <c r="B31" s="5"/>
      <c r="C31" s="6"/>
      <c r="D31" s="6"/>
      <c r="E31" s="6"/>
    </row>
    <row r="32" spans="1:6">
      <c r="B32" s="14"/>
      <c r="C32" s="14"/>
      <c r="D32" s="14"/>
      <c r="E32" s="14"/>
    </row>
    <row r="33" spans="2:5">
      <c r="B33" s="14"/>
      <c r="C33" s="14"/>
      <c r="D33" s="14"/>
      <c r="E33" s="14"/>
    </row>
    <row r="35" spans="2:5" ht="15.75">
      <c r="B35" s="16" t="s">
        <v>222</v>
      </c>
    </row>
    <row r="37" spans="2:5" ht="73.5" customHeight="1">
      <c r="B37" s="7" t="s">
        <v>225</v>
      </c>
      <c r="C37" s="478" t="s">
        <v>224</v>
      </c>
      <c r="D37" s="479"/>
      <c r="E37" s="480"/>
    </row>
    <row r="38" spans="2:5" ht="70.5" customHeight="1">
      <c r="B38" s="5"/>
      <c r="C38" s="7" t="s">
        <v>226</v>
      </c>
      <c r="D38" s="7" t="s">
        <v>227</v>
      </c>
      <c r="E38" s="7" t="s">
        <v>228</v>
      </c>
    </row>
    <row r="39" spans="2:5" ht="15.75">
      <c r="B39" s="5">
        <v>1</v>
      </c>
      <c r="C39" s="5">
        <v>2</v>
      </c>
      <c r="D39" s="5">
        <v>3</v>
      </c>
      <c r="E39" s="5">
        <v>4</v>
      </c>
    </row>
    <row r="40" spans="2:5" ht="15.75">
      <c r="B40" s="6"/>
      <c r="C40" s="6"/>
      <c r="D40" s="6"/>
      <c r="E40" s="6"/>
    </row>
    <row r="41" spans="2:5" ht="15.75">
      <c r="B41" s="6"/>
      <c r="C41" s="6"/>
      <c r="D41" s="6"/>
      <c r="E41" s="6"/>
    </row>
    <row r="43" spans="2:5" ht="15" customHeight="1">
      <c r="B43" s="51" t="e">
        <f>#REF!</f>
        <v>#REF!</v>
      </c>
      <c r="C43" s="1" t="s">
        <v>229</v>
      </c>
      <c r="E43" s="52" t="e">
        <f>#REF!</f>
        <v>#REF!</v>
      </c>
    </row>
    <row r="44" spans="2:5">
      <c r="B44" s="1" t="s">
        <v>169</v>
      </c>
      <c r="C44" s="1" t="s">
        <v>230</v>
      </c>
      <c r="E44" s="49" t="s">
        <v>167</v>
      </c>
    </row>
    <row r="46" spans="2:5">
      <c r="B46" s="18"/>
    </row>
    <row r="47" spans="2:5" ht="63.75" customHeight="1">
      <c r="B47" s="476" t="s">
        <v>231</v>
      </c>
      <c r="C47" s="477"/>
      <c r="D47" s="477"/>
      <c r="E47" s="477"/>
    </row>
    <row r="48" spans="2:5">
      <c r="B48" s="476"/>
      <c r="C48" s="477"/>
      <c r="D48" s="477"/>
      <c r="E48" s="477"/>
    </row>
    <row r="49" spans="2:5">
      <c r="B49" s="476" t="s">
        <v>232</v>
      </c>
      <c r="C49" s="477"/>
      <c r="D49" s="477"/>
      <c r="E49" s="477"/>
    </row>
    <row r="50" spans="2:5">
      <c r="B50" s="476"/>
      <c r="C50" s="477"/>
      <c r="D50" s="477"/>
      <c r="E50" s="477"/>
    </row>
    <row r="51" spans="2:5" ht="73.5" customHeight="1">
      <c r="B51" s="476" t="s">
        <v>233</v>
      </c>
      <c r="C51" s="477"/>
      <c r="D51" s="477"/>
      <c r="E51" s="477"/>
    </row>
    <row r="52" spans="2:5">
      <c r="B52" s="476"/>
      <c r="C52" s="477"/>
      <c r="D52" s="477"/>
      <c r="E52" s="477"/>
    </row>
    <row r="53" spans="2:5">
      <c r="B53" s="476"/>
      <c r="C53" s="477"/>
      <c r="D53" s="477"/>
      <c r="E53" s="477"/>
    </row>
  </sheetData>
  <mergeCells count="19">
    <mergeCell ref="C37:E37"/>
    <mergeCell ref="A11:F11"/>
    <mergeCell ref="A6:F6"/>
    <mergeCell ref="A13:A18"/>
    <mergeCell ref="D13:F13"/>
    <mergeCell ref="A22:B22"/>
    <mergeCell ref="B13:B14"/>
    <mergeCell ref="C13:C14"/>
    <mergeCell ref="A7:F7"/>
    <mergeCell ref="A8:F8"/>
    <mergeCell ref="A9:F9"/>
    <mergeCell ref="A10:F10"/>
    <mergeCell ref="B53:E53"/>
    <mergeCell ref="B47:E47"/>
    <mergeCell ref="B48:E48"/>
    <mergeCell ref="B50:E50"/>
    <mergeCell ref="B52:E52"/>
    <mergeCell ref="B49:E49"/>
    <mergeCell ref="B51:E51"/>
  </mergeCells>
  <pageMargins left="0.7" right="0.7" top="0.75" bottom="0.75" header="0.3" footer="0.3"/>
  <pageSetup paperSize="9" scale="96" fitToHeight="0" orientation="portrait" horizontalDpi="1200" r:id="rId1"/>
</worksheet>
</file>

<file path=xl/worksheets/sheet9.xml><?xml version="1.0" encoding="utf-8"?>
<worksheet xmlns="http://schemas.openxmlformats.org/spreadsheetml/2006/main" xmlns:r="http://schemas.openxmlformats.org/officeDocument/2006/relationships">
  <dimension ref="A1:S114"/>
  <sheetViews>
    <sheetView view="pageBreakPreview" zoomScale="70" zoomScaleNormal="55" zoomScaleSheetLayoutView="70" workbookViewId="0">
      <pane xSplit="3" ySplit="14" topLeftCell="D96" activePane="bottomRight" state="frozen"/>
      <selection pane="topRight" activeCell="D1" sqref="D1"/>
      <selection pane="bottomLeft" activeCell="A15" sqref="A15"/>
      <selection pane="bottomRight" activeCell="S106" sqref="S106"/>
    </sheetView>
  </sheetViews>
  <sheetFormatPr defaultColWidth="29.5703125" defaultRowHeight="15"/>
  <cols>
    <col min="1" max="1" width="10.5703125" style="189" customWidth="1"/>
    <col min="2" max="2" width="33.140625" style="172" customWidth="1"/>
    <col min="3" max="3" width="10.28515625" style="172" customWidth="1"/>
    <col min="4" max="4" width="14.140625" style="172" customWidth="1"/>
    <col min="5" max="5" width="13.85546875" style="172" customWidth="1"/>
    <col min="6" max="6" width="10.5703125" style="172" customWidth="1"/>
    <col min="7" max="7" width="12.7109375" style="172" bestFit="1" customWidth="1"/>
    <col min="8" max="8" width="9.7109375" style="172" customWidth="1"/>
    <col min="9" max="9" width="10.42578125" style="172" customWidth="1"/>
    <col min="10" max="10" width="12.7109375" style="172" bestFit="1" customWidth="1"/>
    <col min="11" max="11" width="10.28515625" style="172" customWidth="1"/>
    <col min="12" max="12" width="11" style="172" customWidth="1"/>
    <col min="13" max="13" width="9.7109375" style="172" customWidth="1"/>
    <col min="14" max="14" width="9.5703125" style="172" customWidth="1"/>
    <col min="15" max="15" width="10.28515625" style="172" customWidth="1"/>
    <col min="16" max="16" width="8.5703125" style="172" bestFit="1" customWidth="1"/>
    <col min="17" max="17" width="10.28515625" style="172" customWidth="1"/>
    <col min="18" max="18" width="11.28515625" style="172" customWidth="1"/>
    <col min="19" max="16384" width="29.5703125" style="172"/>
  </cols>
  <sheetData>
    <row r="1" spans="1:19" ht="16.5">
      <c r="G1" s="190"/>
      <c r="N1" s="191"/>
      <c r="O1" s="173"/>
      <c r="P1" s="173"/>
      <c r="Q1" s="192"/>
    </row>
    <row r="2" spans="1:19" ht="16.5">
      <c r="N2" s="191"/>
      <c r="O2" s="173"/>
      <c r="P2" s="173"/>
      <c r="Q2" s="173"/>
    </row>
    <row r="3" spans="1:19" ht="29.45" customHeight="1">
      <c r="N3" s="191"/>
      <c r="O3" s="193"/>
      <c r="P3" s="193"/>
      <c r="Q3" s="193"/>
    </row>
    <row r="4" spans="1:19" ht="16.5">
      <c r="B4" s="194"/>
    </row>
    <row r="5" spans="1:19" ht="17.25">
      <c r="B5" s="500" t="s">
        <v>374</v>
      </c>
      <c r="C5" s="501"/>
      <c r="D5" s="501"/>
      <c r="E5" s="501"/>
      <c r="F5" s="501"/>
      <c r="G5" s="501"/>
      <c r="H5" s="501"/>
      <c r="I5" s="501"/>
      <c r="J5" s="501"/>
      <c r="K5" s="501"/>
      <c r="L5" s="501"/>
      <c r="M5" s="501"/>
      <c r="N5" s="501"/>
      <c r="O5" s="501"/>
      <c r="P5" s="501"/>
      <c r="Q5" s="501"/>
      <c r="R5" s="501"/>
      <c r="S5" s="171"/>
    </row>
    <row r="6" spans="1:19" ht="34.5" customHeight="1">
      <c r="B6" s="502" t="s">
        <v>553</v>
      </c>
      <c r="C6" s="502"/>
      <c r="D6" s="502"/>
      <c r="E6" s="502"/>
      <c r="F6" s="502"/>
      <c r="G6" s="502"/>
      <c r="H6" s="502"/>
      <c r="I6" s="502"/>
      <c r="J6" s="502"/>
      <c r="K6" s="502"/>
      <c r="L6" s="502"/>
      <c r="M6" s="502"/>
      <c r="N6" s="502"/>
      <c r="O6" s="502"/>
      <c r="P6" s="502"/>
      <c r="Q6" s="502"/>
      <c r="R6" s="502"/>
      <c r="S6" s="171"/>
    </row>
    <row r="7" spans="1:19" ht="17.25">
      <c r="B7" s="485" t="e">
        <f>#REF!</f>
        <v>#REF!</v>
      </c>
      <c r="C7" s="485"/>
      <c r="D7" s="485"/>
      <c r="E7" s="485"/>
      <c r="F7" s="485"/>
      <c r="G7" s="485"/>
      <c r="H7" s="485"/>
      <c r="I7" s="485"/>
      <c r="J7" s="485"/>
      <c r="K7" s="485"/>
      <c r="L7" s="485"/>
      <c r="M7" s="485"/>
      <c r="N7" s="485"/>
      <c r="O7" s="485"/>
      <c r="P7" s="485"/>
      <c r="Q7" s="485"/>
      <c r="R7" s="485"/>
      <c r="S7" s="195"/>
    </row>
    <row r="8" spans="1:19">
      <c r="B8" s="196"/>
      <c r="C8" s="171"/>
      <c r="D8" s="171"/>
      <c r="E8" s="171"/>
      <c r="F8" s="171"/>
      <c r="G8" s="171"/>
      <c r="H8" s="171"/>
      <c r="I8" s="171"/>
      <c r="J8" s="171"/>
      <c r="K8" s="171"/>
      <c r="L8" s="171"/>
      <c r="M8" s="171"/>
      <c r="N8" s="171"/>
      <c r="O8" s="171"/>
      <c r="P8" s="171"/>
      <c r="Q8" s="171"/>
      <c r="R8" s="171"/>
      <c r="S8" s="171"/>
    </row>
    <row r="9" spans="1:19" ht="15.6" customHeight="1">
      <c r="A9" s="503" t="s">
        <v>4</v>
      </c>
      <c r="B9" s="499" t="s">
        <v>399</v>
      </c>
      <c r="C9" s="499" t="s">
        <v>516</v>
      </c>
      <c r="D9" s="499" t="s">
        <v>517</v>
      </c>
      <c r="E9" s="499"/>
      <c r="F9" s="499"/>
      <c r="G9" s="499" t="s">
        <v>518</v>
      </c>
      <c r="H9" s="499"/>
      <c r="I9" s="499"/>
      <c r="J9" s="499"/>
      <c r="K9" s="499"/>
      <c r="L9" s="499"/>
      <c r="M9" s="499"/>
      <c r="N9" s="499"/>
      <c r="O9" s="499"/>
      <c r="P9" s="499"/>
      <c r="Q9" s="499"/>
      <c r="R9" s="499"/>
      <c r="S9" s="171"/>
    </row>
    <row r="10" spans="1:19" ht="45" customHeight="1">
      <c r="A10" s="503"/>
      <c r="B10" s="499"/>
      <c r="C10" s="499"/>
      <c r="D10" s="499"/>
      <c r="E10" s="499"/>
      <c r="F10" s="499"/>
      <c r="G10" s="499" t="s">
        <v>400</v>
      </c>
      <c r="H10" s="499"/>
      <c r="I10" s="499"/>
      <c r="J10" s="499" t="s">
        <v>122</v>
      </c>
      <c r="K10" s="499"/>
      <c r="L10" s="499"/>
      <c r="M10" s="499" t="s">
        <v>86</v>
      </c>
      <c r="N10" s="499"/>
      <c r="O10" s="499"/>
      <c r="P10" s="499" t="s">
        <v>519</v>
      </c>
      <c r="Q10" s="499"/>
      <c r="R10" s="499"/>
      <c r="S10" s="171" t="s">
        <v>554</v>
      </c>
    </row>
    <row r="11" spans="1:19" ht="15.6" customHeight="1">
      <c r="A11" s="503"/>
      <c r="B11" s="499"/>
      <c r="C11" s="499"/>
      <c r="D11" s="487" t="s">
        <v>520</v>
      </c>
      <c r="E11" s="487" t="s">
        <v>521</v>
      </c>
      <c r="F11" s="487"/>
      <c r="G11" s="487" t="s">
        <v>520</v>
      </c>
      <c r="H11" s="487" t="s">
        <v>521</v>
      </c>
      <c r="I11" s="487"/>
      <c r="J11" s="487" t="s">
        <v>520</v>
      </c>
      <c r="K11" s="487" t="s">
        <v>521</v>
      </c>
      <c r="L11" s="487"/>
      <c r="M11" s="487" t="s">
        <v>520</v>
      </c>
      <c r="N11" s="487" t="s">
        <v>521</v>
      </c>
      <c r="O11" s="487"/>
      <c r="P11" s="487" t="s">
        <v>520</v>
      </c>
      <c r="Q11" s="487" t="s">
        <v>521</v>
      </c>
      <c r="R11" s="487"/>
      <c r="S11" s="171"/>
    </row>
    <row r="12" spans="1:19" ht="15.75" customHeight="1">
      <c r="A12" s="503"/>
      <c r="B12" s="499"/>
      <c r="C12" s="499"/>
      <c r="D12" s="487"/>
      <c r="E12" s="487" t="s">
        <v>522</v>
      </c>
      <c r="F12" s="487" t="s">
        <v>523</v>
      </c>
      <c r="G12" s="487"/>
      <c r="H12" s="487" t="s">
        <v>522</v>
      </c>
      <c r="I12" s="487" t="s">
        <v>523</v>
      </c>
      <c r="J12" s="487"/>
      <c r="K12" s="487" t="s">
        <v>522</v>
      </c>
      <c r="L12" s="487" t="s">
        <v>523</v>
      </c>
      <c r="M12" s="487"/>
      <c r="N12" s="487" t="s">
        <v>522</v>
      </c>
      <c r="O12" s="487" t="s">
        <v>523</v>
      </c>
      <c r="P12" s="487"/>
      <c r="Q12" s="487" t="s">
        <v>522</v>
      </c>
      <c r="R12" s="487" t="s">
        <v>523</v>
      </c>
      <c r="S12" s="171"/>
    </row>
    <row r="13" spans="1:19" ht="31.5" customHeight="1">
      <c r="A13" s="503"/>
      <c r="B13" s="499"/>
      <c r="C13" s="499"/>
      <c r="D13" s="487"/>
      <c r="E13" s="487"/>
      <c r="F13" s="487"/>
      <c r="G13" s="487"/>
      <c r="H13" s="487"/>
      <c r="I13" s="487"/>
      <c r="J13" s="487"/>
      <c r="K13" s="487"/>
      <c r="L13" s="487"/>
      <c r="M13" s="487"/>
      <c r="N13" s="487"/>
      <c r="O13" s="487"/>
      <c r="P13" s="487"/>
      <c r="Q13" s="487"/>
      <c r="R13" s="487"/>
      <c r="S13" s="171"/>
    </row>
    <row r="14" spans="1:19" s="198" customFormat="1" ht="19.5" customHeight="1">
      <c r="A14" s="225">
        <v>1</v>
      </c>
      <c r="B14" s="226">
        <v>2</v>
      </c>
      <c r="C14" s="226">
        <v>3</v>
      </c>
      <c r="D14" s="226">
        <v>4</v>
      </c>
      <c r="E14" s="226">
        <v>5</v>
      </c>
      <c r="F14" s="226">
        <v>6</v>
      </c>
      <c r="G14" s="226">
        <v>7</v>
      </c>
      <c r="H14" s="226">
        <v>8</v>
      </c>
      <c r="I14" s="226">
        <v>9</v>
      </c>
      <c r="J14" s="226">
        <v>10</v>
      </c>
      <c r="K14" s="226">
        <v>11</v>
      </c>
      <c r="L14" s="226">
        <v>12</v>
      </c>
      <c r="M14" s="226">
        <v>13</v>
      </c>
      <c r="N14" s="226">
        <v>14</v>
      </c>
      <c r="O14" s="226">
        <v>15</v>
      </c>
      <c r="P14" s="226">
        <v>16</v>
      </c>
      <c r="Q14" s="226">
        <v>17</v>
      </c>
      <c r="R14" s="226">
        <v>18</v>
      </c>
      <c r="S14" s="197"/>
    </row>
    <row r="15" spans="1:19" ht="45" customHeight="1">
      <c r="A15" s="199" t="s">
        <v>403</v>
      </c>
      <c r="B15" s="183" t="s">
        <v>555</v>
      </c>
      <c r="C15" s="176" t="s">
        <v>524</v>
      </c>
      <c r="D15" s="176" t="e">
        <f>#REF!</f>
        <v>#REF!</v>
      </c>
      <c r="E15" s="176" t="e">
        <f>D15</f>
        <v>#REF!</v>
      </c>
      <c r="F15" s="219" t="s">
        <v>251</v>
      </c>
      <c r="G15" s="176" t="e">
        <f>#REF!</f>
        <v>#REF!</v>
      </c>
      <c r="H15" s="176" t="e">
        <f>G15</f>
        <v>#REF!</v>
      </c>
      <c r="I15" s="219" t="s">
        <v>251</v>
      </c>
      <c r="J15" s="176" t="e">
        <f>#REF!</f>
        <v>#REF!</v>
      </c>
      <c r="K15" s="176" t="e">
        <f>J15</f>
        <v>#REF!</v>
      </c>
      <c r="L15" s="219" t="s">
        <v>251</v>
      </c>
      <c r="M15" s="176" t="e">
        <f>#REF!</f>
        <v>#REF!</v>
      </c>
      <c r="N15" s="219" t="e">
        <f>M15</f>
        <v>#REF!</v>
      </c>
      <c r="O15" s="219" t="s">
        <v>251</v>
      </c>
      <c r="P15" s="176" t="e">
        <f>#REF!</f>
        <v>#REF!</v>
      </c>
      <c r="Q15" s="219" t="e">
        <f>P15</f>
        <v>#REF!</v>
      </c>
      <c r="R15" s="219" t="s">
        <v>251</v>
      </c>
      <c r="S15" s="171"/>
    </row>
    <row r="16" spans="1:19" ht="15.75">
      <c r="A16" s="199" t="s">
        <v>412</v>
      </c>
      <c r="B16" s="179" t="s">
        <v>556</v>
      </c>
      <c r="C16" s="176" t="s">
        <v>405</v>
      </c>
      <c r="D16" s="233" t="e">
        <f>D18+D19+D20+D21</f>
        <v>#REF!</v>
      </c>
      <c r="E16" s="176" t="s">
        <v>251</v>
      </c>
      <c r="F16" s="187" t="e">
        <f>F18+F19+F20+F21</f>
        <v>#REF!</v>
      </c>
      <c r="G16" s="187" t="e">
        <f>G18+G19+G20+G21</f>
        <v>#REF!</v>
      </c>
      <c r="H16" s="176" t="s">
        <v>251</v>
      </c>
      <c r="I16" s="187" t="e">
        <f>I18+I19+I20+I21</f>
        <v>#REF!</v>
      </c>
      <c r="J16" s="187" t="e">
        <f>J18+J19+J20+J21</f>
        <v>#REF!</v>
      </c>
      <c r="K16" s="176" t="s">
        <v>251</v>
      </c>
      <c r="L16" s="187" t="e">
        <f>L18+L19+L20+L21</f>
        <v>#REF!</v>
      </c>
      <c r="M16" s="187" t="e">
        <f>M18+M19+M20+M21</f>
        <v>#REF!</v>
      </c>
      <c r="N16" s="176" t="s">
        <v>251</v>
      </c>
      <c r="O16" s="187" t="e">
        <f>O18+O19+O20+O21</f>
        <v>#REF!</v>
      </c>
      <c r="P16" s="187" t="e">
        <f>P18+P19+P20+P21</f>
        <v>#REF!</v>
      </c>
      <c r="Q16" s="176" t="s">
        <v>251</v>
      </c>
      <c r="R16" s="187" t="e">
        <f>R18+R19+R20+R21</f>
        <v>#REF!</v>
      </c>
      <c r="S16" s="171"/>
    </row>
    <row r="17" spans="1:19" ht="19.5" customHeight="1">
      <c r="A17" s="200"/>
      <c r="B17" s="201" t="s">
        <v>415</v>
      </c>
      <c r="C17" s="177"/>
      <c r="D17" s="176"/>
      <c r="E17" s="176"/>
      <c r="F17" s="176"/>
      <c r="G17" s="176"/>
      <c r="H17" s="176"/>
      <c r="I17" s="176"/>
      <c r="J17" s="176"/>
      <c r="K17" s="176"/>
      <c r="L17" s="176"/>
      <c r="M17" s="176"/>
      <c r="N17" s="176"/>
      <c r="O17" s="176"/>
      <c r="P17" s="176"/>
      <c r="Q17" s="176"/>
      <c r="R17" s="176"/>
      <c r="S17" s="171"/>
    </row>
    <row r="18" spans="1:19" ht="15.75">
      <c r="A18" s="200" t="s">
        <v>9</v>
      </c>
      <c r="B18" s="180" t="s">
        <v>619</v>
      </c>
      <c r="C18" s="176" t="s">
        <v>407</v>
      </c>
      <c r="D18" s="233" t="e">
        <f>#REF!</f>
        <v>#REF!</v>
      </c>
      <c r="E18" s="176" t="s">
        <v>251</v>
      </c>
      <c r="F18" s="233" t="e">
        <f>D18</f>
        <v>#REF!</v>
      </c>
      <c r="G18" s="233" t="e">
        <f>#REF!</f>
        <v>#REF!</v>
      </c>
      <c r="H18" s="176" t="s">
        <v>251</v>
      </c>
      <c r="I18" s="233" t="e">
        <f>G18</f>
        <v>#REF!</v>
      </c>
      <c r="J18" s="176" t="e">
        <f>#REF!</f>
        <v>#REF!</v>
      </c>
      <c r="K18" s="176" t="s">
        <v>251</v>
      </c>
      <c r="L18" s="233" t="e">
        <f>J18</f>
        <v>#REF!</v>
      </c>
      <c r="M18" s="233" t="e">
        <f>#REF!</f>
        <v>#REF!</v>
      </c>
      <c r="N18" s="176" t="s">
        <v>251</v>
      </c>
      <c r="O18" s="233" t="e">
        <f>M18</f>
        <v>#REF!</v>
      </c>
      <c r="P18" s="233" t="e">
        <f>#REF!</f>
        <v>#REF!</v>
      </c>
      <c r="Q18" s="176" t="s">
        <v>251</v>
      </c>
      <c r="R18" s="233" t="e">
        <f>P18</f>
        <v>#REF!</v>
      </c>
      <c r="S18" s="171"/>
    </row>
    <row r="19" spans="1:19" ht="15.75">
      <c r="A19" s="200" t="s">
        <v>10</v>
      </c>
      <c r="B19" s="234" t="s">
        <v>525</v>
      </c>
      <c r="C19" s="176" t="s">
        <v>407</v>
      </c>
      <c r="D19" s="176"/>
      <c r="E19" s="176" t="s">
        <v>251</v>
      </c>
      <c r="F19" s="176">
        <v>0</v>
      </c>
      <c r="G19" s="176"/>
      <c r="H19" s="176" t="s">
        <v>251</v>
      </c>
      <c r="I19" s="233">
        <f>G19</f>
        <v>0</v>
      </c>
      <c r="J19" s="176"/>
      <c r="K19" s="176" t="s">
        <v>251</v>
      </c>
      <c r="L19" s="233">
        <f>J19</f>
        <v>0</v>
      </c>
      <c r="M19" s="176"/>
      <c r="N19" s="176" t="s">
        <v>251</v>
      </c>
      <c r="O19" s="233">
        <f>M19</f>
        <v>0</v>
      </c>
      <c r="P19" s="176"/>
      <c r="Q19" s="176" t="s">
        <v>251</v>
      </c>
      <c r="R19" s="233">
        <f>P19</f>
        <v>0</v>
      </c>
      <c r="S19" s="171" t="s">
        <v>620</v>
      </c>
    </row>
    <row r="20" spans="1:19" ht="31.5">
      <c r="A20" s="200" t="s">
        <v>47</v>
      </c>
      <c r="B20" s="234" t="s">
        <v>526</v>
      </c>
      <c r="C20" s="176" t="s">
        <v>407</v>
      </c>
      <c r="D20" s="176"/>
      <c r="E20" s="176" t="s">
        <v>251</v>
      </c>
      <c r="F20" s="176">
        <v>0</v>
      </c>
      <c r="G20" s="176"/>
      <c r="H20" s="176" t="s">
        <v>251</v>
      </c>
      <c r="I20" s="233">
        <f>G20</f>
        <v>0</v>
      </c>
      <c r="J20" s="176"/>
      <c r="K20" s="176" t="s">
        <v>251</v>
      </c>
      <c r="L20" s="233">
        <f>J20</f>
        <v>0</v>
      </c>
      <c r="M20" s="176"/>
      <c r="N20" s="176" t="s">
        <v>251</v>
      </c>
      <c r="O20" s="233">
        <f>M20</f>
        <v>0</v>
      </c>
      <c r="P20" s="176"/>
      <c r="Q20" s="176" t="s">
        <v>251</v>
      </c>
      <c r="R20" s="233">
        <f>P20</f>
        <v>0</v>
      </c>
      <c r="S20" s="171" t="s">
        <v>620</v>
      </c>
    </row>
    <row r="21" spans="1:19" ht="63">
      <c r="A21" s="200" t="s">
        <v>418</v>
      </c>
      <c r="B21" s="234" t="s">
        <v>527</v>
      </c>
      <c r="C21" s="176" t="s">
        <v>407</v>
      </c>
      <c r="D21" s="176"/>
      <c r="E21" s="176" t="s">
        <v>251</v>
      </c>
      <c r="F21" s="176"/>
      <c r="G21" s="176"/>
      <c r="H21" s="176" t="s">
        <v>251</v>
      </c>
      <c r="I21" s="233">
        <f>G21</f>
        <v>0</v>
      </c>
      <c r="J21" s="176"/>
      <c r="K21" s="176" t="s">
        <v>251</v>
      </c>
      <c r="L21" s="233">
        <f>J21</f>
        <v>0</v>
      </c>
      <c r="M21" s="176"/>
      <c r="N21" s="176" t="s">
        <v>251</v>
      </c>
      <c r="O21" s="233">
        <f>M21</f>
        <v>0</v>
      </c>
      <c r="P21" s="176"/>
      <c r="Q21" s="176" t="s">
        <v>251</v>
      </c>
      <c r="R21" s="233">
        <f>P21</f>
        <v>0</v>
      </c>
      <c r="S21" s="53" t="s">
        <v>621</v>
      </c>
    </row>
    <row r="22" spans="1:19" ht="62.25" customHeight="1">
      <c r="A22" s="202" t="s">
        <v>348</v>
      </c>
      <c r="B22" s="183" t="s">
        <v>528</v>
      </c>
      <c r="C22" s="176" t="s">
        <v>414</v>
      </c>
      <c r="D22" s="230" t="e">
        <f>#REF!/1000</f>
        <v>#REF!</v>
      </c>
      <c r="E22" s="219" t="s">
        <v>251</v>
      </c>
      <c r="F22" s="176" t="s">
        <v>251</v>
      </c>
      <c r="G22" s="230" t="e">
        <f>#REF!/1000</f>
        <v>#REF!</v>
      </c>
      <c r="H22" s="219" t="s">
        <v>251</v>
      </c>
      <c r="I22" s="176" t="s">
        <v>251</v>
      </c>
      <c r="J22" s="230" t="e">
        <f>#REF!/1000</f>
        <v>#REF!</v>
      </c>
      <c r="K22" s="219" t="s">
        <v>251</v>
      </c>
      <c r="L22" s="176" t="s">
        <v>251</v>
      </c>
      <c r="M22" s="230" t="e">
        <f>#REF!/1000</f>
        <v>#REF!</v>
      </c>
      <c r="N22" s="219" t="s">
        <v>251</v>
      </c>
      <c r="O22" s="176" t="s">
        <v>251</v>
      </c>
      <c r="P22" s="230" t="e">
        <f>#REF!/1000</f>
        <v>#REF!</v>
      </c>
      <c r="Q22" s="219" t="s">
        <v>251</v>
      </c>
      <c r="R22" s="176" t="s">
        <v>419</v>
      </c>
      <c r="S22"/>
    </row>
    <row r="23" spans="1:19">
      <c r="A23" s="486" t="s">
        <v>390</v>
      </c>
      <c r="B23" s="486"/>
      <c r="C23" s="486"/>
      <c r="D23" s="486"/>
      <c r="E23" s="486"/>
      <c r="F23" s="486"/>
      <c r="G23" s="486"/>
      <c r="H23" s="486"/>
      <c r="I23" s="486"/>
      <c r="J23" s="486"/>
      <c r="K23" s="486"/>
      <c r="L23" s="486"/>
      <c r="M23" s="486"/>
      <c r="N23" s="486"/>
      <c r="O23" s="486"/>
      <c r="P23" s="486"/>
      <c r="Q23" s="486"/>
      <c r="R23" s="486"/>
      <c r="S23"/>
    </row>
    <row r="24" spans="1:19">
      <c r="A24" s="495"/>
      <c r="B24" s="495"/>
      <c r="C24" s="495"/>
      <c r="D24" s="495"/>
      <c r="E24" s="495"/>
      <c r="F24" s="495"/>
      <c r="G24" s="495"/>
      <c r="H24" s="495"/>
      <c r="I24" s="495"/>
      <c r="J24" s="495"/>
      <c r="K24" s="495"/>
      <c r="L24" s="495"/>
      <c r="M24" s="495"/>
      <c r="N24" s="495"/>
      <c r="O24" s="495"/>
      <c r="P24" s="495"/>
      <c r="Q24" s="495"/>
      <c r="R24" s="495"/>
      <c r="S24"/>
    </row>
    <row r="25" spans="1:19" ht="24" customHeight="1">
      <c r="A25" s="225">
        <v>1</v>
      </c>
      <c r="B25" s="226">
        <v>2</v>
      </c>
      <c r="C25" s="226">
        <v>3</v>
      </c>
      <c r="D25" s="226">
        <v>4</v>
      </c>
      <c r="E25" s="226">
        <v>5</v>
      </c>
      <c r="F25" s="226">
        <v>6</v>
      </c>
      <c r="G25" s="226">
        <v>7</v>
      </c>
      <c r="H25" s="226">
        <v>8</v>
      </c>
      <c r="I25" s="226">
        <v>9</v>
      </c>
      <c r="J25" s="226">
        <v>10</v>
      </c>
      <c r="K25" s="226">
        <v>11</v>
      </c>
      <c r="L25" s="226">
        <v>12</v>
      </c>
      <c r="M25" s="226">
        <v>13</v>
      </c>
      <c r="N25" s="226">
        <v>14</v>
      </c>
      <c r="O25" s="226">
        <v>15</v>
      </c>
      <c r="P25" s="226">
        <v>16</v>
      </c>
      <c r="Q25" s="226">
        <v>17</v>
      </c>
      <c r="R25" s="226">
        <v>18</v>
      </c>
      <c r="S25"/>
    </row>
    <row r="26" spans="1:19" ht="15.75">
      <c r="A26" s="496" t="s">
        <v>48</v>
      </c>
      <c r="B26" s="203" t="s">
        <v>529</v>
      </c>
      <c r="C26" s="204"/>
      <c r="D26" s="205"/>
      <c r="E26" s="205"/>
      <c r="F26" s="206"/>
      <c r="G26" s="206"/>
      <c r="H26" s="206"/>
      <c r="I26" s="206"/>
      <c r="J26" s="206"/>
      <c r="K26" s="206"/>
      <c r="L26" s="206"/>
      <c r="M26" s="206"/>
      <c r="N26" s="206"/>
      <c r="O26" s="206"/>
      <c r="P26" s="206"/>
      <c r="Q26" s="206"/>
      <c r="R26" s="206"/>
      <c r="S26" s="171"/>
    </row>
    <row r="27" spans="1:19" ht="32.25" customHeight="1">
      <c r="A27" s="496"/>
      <c r="B27" s="207" t="s">
        <v>530</v>
      </c>
      <c r="C27" s="208" t="s">
        <v>407</v>
      </c>
      <c r="D27" s="231" t="e">
        <f>#REF!/1000</f>
        <v>#REF!</v>
      </c>
      <c r="E27" s="219" t="s">
        <v>251</v>
      </c>
      <c r="F27" s="219" t="s">
        <v>251</v>
      </c>
      <c r="G27" s="188" t="e">
        <f>#REF!/1000</f>
        <v>#REF!</v>
      </c>
      <c r="H27" s="219" t="s">
        <v>251</v>
      </c>
      <c r="I27" s="219" t="s">
        <v>251</v>
      </c>
      <c r="J27" s="188" t="e">
        <f>#REF!/1000</f>
        <v>#REF!</v>
      </c>
      <c r="K27" s="219" t="s">
        <v>251</v>
      </c>
      <c r="L27" s="219" t="s">
        <v>251</v>
      </c>
      <c r="M27" s="188" t="e">
        <f>#REF!/1000</f>
        <v>#REF!</v>
      </c>
      <c r="N27" s="219" t="s">
        <v>251</v>
      </c>
      <c r="O27" s="219" t="s">
        <v>251</v>
      </c>
      <c r="P27" s="188" t="e">
        <f>#REF!/1000</f>
        <v>#REF!</v>
      </c>
      <c r="Q27" s="219" t="s">
        <v>251</v>
      </c>
      <c r="R27" s="219" t="s">
        <v>251</v>
      </c>
      <c r="S27" s="171"/>
    </row>
    <row r="28" spans="1:19" ht="49.5" customHeight="1">
      <c r="A28" s="209" t="s">
        <v>349</v>
      </c>
      <c r="B28" s="235" t="s">
        <v>531</v>
      </c>
      <c r="C28" s="236" t="s">
        <v>532</v>
      </c>
      <c r="D28" s="237"/>
      <c r="E28" s="236" t="s">
        <v>251</v>
      </c>
      <c r="F28" s="236"/>
      <c r="G28" s="236"/>
      <c r="H28" s="236" t="s">
        <v>251</v>
      </c>
      <c r="I28" s="236"/>
      <c r="J28" s="236" t="s">
        <v>419</v>
      </c>
      <c r="K28" s="236" t="s">
        <v>419</v>
      </c>
      <c r="L28" s="236" t="s">
        <v>419</v>
      </c>
      <c r="M28" s="236" t="s">
        <v>419</v>
      </c>
      <c r="N28" s="236" t="s">
        <v>419</v>
      </c>
      <c r="O28" s="236" t="s">
        <v>419</v>
      </c>
      <c r="P28" s="236" t="s">
        <v>419</v>
      </c>
      <c r="Q28" s="236" t="s">
        <v>419</v>
      </c>
      <c r="R28" s="236" t="s">
        <v>419</v>
      </c>
      <c r="S28" s="171"/>
    </row>
    <row r="29" spans="1:19" ht="75" customHeight="1">
      <c r="A29" s="202" t="s">
        <v>350</v>
      </c>
      <c r="B29" s="235" t="s">
        <v>533</v>
      </c>
      <c r="C29" s="236" t="s">
        <v>498</v>
      </c>
      <c r="D29" s="236"/>
      <c r="E29" s="236"/>
      <c r="F29" s="236" t="s">
        <v>251</v>
      </c>
      <c r="G29" s="236"/>
      <c r="H29" s="236"/>
      <c r="I29" s="236" t="s">
        <v>251</v>
      </c>
      <c r="J29" s="236" t="s">
        <v>419</v>
      </c>
      <c r="K29" s="236" t="s">
        <v>419</v>
      </c>
      <c r="L29" s="236" t="s">
        <v>419</v>
      </c>
      <c r="M29" s="236" t="s">
        <v>419</v>
      </c>
      <c r="N29" s="236" t="s">
        <v>419</v>
      </c>
      <c r="O29" s="236" t="s">
        <v>419</v>
      </c>
      <c r="P29" s="236" t="s">
        <v>419</v>
      </c>
      <c r="Q29" s="236" t="s">
        <v>419</v>
      </c>
      <c r="R29" s="236" t="s">
        <v>419</v>
      </c>
      <c r="S29" s="171"/>
    </row>
    <row r="30" spans="1:19" ht="29.25" customHeight="1">
      <c r="A30" s="221"/>
      <c r="B30" s="492" t="s">
        <v>535</v>
      </c>
      <c r="C30" s="492"/>
      <c r="D30" s="492"/>
      <c r="E30" s="492"/>
      <c r="F30" s="492"/>
      <c r="G30" s="492"/>
      <c r="H30" s="492"/>
      <c r="I30" s="492"/>
      <c r="J30" s="492"/>
      <c r="K30" s="492"/>
      <c r="L30" s="492"/>
      <c r="M30" s="492"/>
      <c r="N30" s="492"/>
      <c r="O30" s="492"/>
      <c r="P30" s="492"/>
      <c r="Q30" s="492"/>
      <c r="R30" s="492"/>
      <c r="S30" s="171"/>
    </row>
    <row r="31" spans="1:19" ht="31.5" customHeight="1">
      <c r="A31" s="199" t="s">
        <v>351</v>
      </c>
      <c r="B31" s="175" t="s">
        <v>557</v>
      </c>
      <c r="C31" s="176" t="s">
        <v>558</v>
      </c>
      <c r="D31" s="240">
        <f>G31+J31+M31+P31</f>
        <v>0</v>
      </c>
      <c r="E31" s="240">
        <f>H31+K31+N31+Q31</f>
        <v>0</v>
      </c>
      <c r="F31" s="240">
        <f>I31+L31+O31+R31</f>
        <v>0</v>
      </c>
      <c r="G31" s="240">
        <f>H31+I31</f>
        <v>0</v>
      </c>
      <c r="H31" s="176"/>
      <c r="I31" s="176"/>
      <c r="J31" s="240">
        <f>K31+L31</f>
        <v>0</v>
      </c>
      <c r="K31" s="176"/>
      <c r="L31" s="176"/>
      <c r="M31" s="240">
        <f>N31+O31</f>
        <v>0</v>
      </c>
      <c r="N31" s="176"/>
      <c r="O31" s="176"/>
      <c r="P31" s="240">
        <f>Q31+R31</f>
        <v>0</v>
      </c>
      <c r="Q31" s="176"/>
      <c r="R31" s="176"/>
      <c r="S31" s="171"/>
    </row>
    <row r="32" spans="1:19" ht="31.5" customHeight="1">
      <c r="A32" s="210" t="s">
        <v>15</v>
      </c>
      <c r="B32" s="181" t="s">
        <v>559</v>
      </c>
      <c r="C32" s="176" t="s">
        <v>407</v>
      </c>
      <c r="D32" s="176"/>
      <c r="E32" s="176"/>
      <c r="F32" s="176"/>
      <c r="G32" s="176"/>
      <c r="H32" s="176"/>
      <c r="I32" s="176"/>
      <c r="J32" s="176"/>
      <c r="K32" s="176"/>
      <c r="L32" s="176"/>
      <c r="M32" s="176"/>
      <c r="N32" s="176"/>
      <c r="O32" s="176"/>
      <c r="P32" s="176"/>
      <c r="Q32" s="176"/>
      <c r="R32" s="176"/>
      <c r="S32" s="171"/>
    </row>
    <row r="33" spans="1:19" ht="31.5" customHeight="1">
      <c r="A33" s="210" t="s">
        <v>560</v>
      </c>
      <c r="B33" s="181" t="s">
        <v>561</v>
      </c>
      <c r="C33" s="487" t="s">
        <v>407</v>
      </c>
      <c r="D33" s="497" t="e">
        <f>E33+F33</f>
        <v>#VALUE!</v>
      </c>
      <c r="E33" s="497" t="s">
        <v>382</v>
      </c>
      <c r="F33" s="497" t="s">
        <v>382</v>
      </c>
      <c r="G33" s="487" t="e">
        <f>H33+I33</f>
        <v>#VALUE!</v>
      </c>
      <c r="H33" s="487" t="s">
        <v>382</v>
      </c>
      <c r="I33" s="487" t="s">
        <v>382</v>
      </c>
      <c r="J33" s="487" t="e">
        <f>K33+L33</f>
        <v>#VALUE!</v>
      </c>
      <c r="K33" s="487" t="s">
        <v>382</v>
      </c>
      <c r="L33" s="487" t="s">
        <v>382</v>
      </c>
      <c r="M33" s="487">
        <f>N33+O33</f>
        <v>0</v>
      </c>
      <c r="N33" s="487"/>
      <c r="O33" s="487"/>
      <c r="P33" s="487" t="e">
        <f>Q33+R33</f>
        <v>#VALUE!</v>
      </c>
      <c r="Q33" s="487" t="s">
        <v>382</v>
      </c>
      <c r="R33" s="487" t="s">
        <v>382</v>
      </c>
      <c r="S33" s="171"/>
    </row>
    <row r="34" spans="1:19" ht="25.5" customHeight="1">
      <c r="A34" s="210"/>
      <c r="B34" s="181" t="s">
        <v>562</v>
      </c>
      <c r="C34" s="487"/>
      <c r="D34" s="498"/>
      <c r="E34" s="498"/>
      <c r="F34" s="498"/>
      <c r="G34" s="487"/>
      <c r="H34" s="487"/>
      <c r="I34" s="487"/>
      <c r="J34" s="487"/>
      <c r="K34" s="487"/>
      <c r="L34" s="487"/>
      <c r="M34" s="487"/>
      <c r="N34" s="487"/>
      <c r="O34" s="487"/>
      <c r="P34" s="487"/>
      <c r="Q34" s="487"/>
      <c r="R34" s="487"/>
      <c r="S34" s="171"/>
    </row>
    <row r="35" spans="1:19" ht="31.5" customHeight="1">
      <c r="A35" s="210"/>
      <c r="B35" s="181" t="s">
        <v>563</v>
      </c>
      <c r="C35" s="176" t="s">
        <v>407</v>
      </c>
      <c r="D35" s="176" t="s">
        <v>382</v>
      </c>
      <c r="E35" s="211"/>
      <c r="F35" s="176" t="s">
        <v>419</v>
      </c>
      <c r="G35" s="176" t="s">
        <v>382</v>
      </c>
      <c r="H35" s="211"/>
      <c r="I35" s="176" t="s">
        <v>419</v>
      </c>
      <c r="J35" s="176" t="s">
        <v>382</v>
      </c>
      <c r="K35" s="211"/>
      <c r="L35" s="176" t="s">
        <v>419</v>
      </c>
      <c r="M35" s="176"/>
      <c r="N35" s="176"/>
      <c r="O35" s="176" t="s">
        <v>251</v>
      </c>
      <c r="P35" s="176" t="s">
        <v>382</v>
      </c>
      <c r="Q35" s="211"/>
      <c r="R35" s="176" t="s">
        <v>419</v>
      </c>
      <c r="S35" s="171"/>
    </row>
    <row r="36" spans="1:19" ht="31.5" customHeight="1">
      <c r="A36" s="210"/>
      <c r="B36" s="181" t="s">
        <v>564</v>
      </c>
      <c r="C36" s="176" t="s">
        <v>407</v>
      </c>
      <c r="D36" s="176" t="s">
        <v>382</v>
      </c>
      <c r="E36" s="176" t="s">
        <v>419</v>
      </c>
      <c r="F36" s="211"/>
      <c r="G36" s="176" t="s">
        <v>382</v>
      </c>
      <c r="H36" s="176" t="s">
        <v>419</v>
      </c>
      <c r="I36" s="211"/>
      <c r="J36" s="176" t="s">
        <v>382</v>
      </c>
      <c r="K36" s="176" t="s">
        <v>419</v>
      </c>
      <c r="L36" s="211"/>
      <c r="M36" s="176"/>
      <c r="N36" s="176" t="s">
        <v>251</v>
      </c>
      <c r="O36" s="176"/>
      <c r="P36" s="176" t="s">
        <v>382</v>
      </c>
      <c r="Q36" s="176" t="s">
        <v>419</v>
      </c>
      <c r="R36" s="211"/>
      <c r="S36" s="171"/>
    </row>
    <row r="37" spans="1:19" ht="31.5" customHeight="1">
      <c r="A37" s="210"/>
      <c r="B37" s="181" t="s">
        <v>565</v>
      </c>
      <c r="C37" s="176" t="s">
        <v>407</v>
      </c>
      <c r="D37" s="176" t="s">
        <v>382</v>
      </c>
      <c r="E37" s="211"/>
      <c r="F37" s="176" t="s">
        <v>419</v>
      </c>
      <c r="G37" s="176" t="s">
        <v>382</v>
      </c>
      <c r="H37" s="211"/>
      <c r="I37" s="176" t="s">
        <v>419</v>
      </c>
      <c r="J37" s="176" t="s">
        <v>382</v>
      </c>
      <c r="K37" s="211"/>
      <c r="L37" s="176" t="s">
        <v>419</v>
      </c>
      <c r="M37" s="176"/>
      <c r="N37" s="176"/>
      <c r="O37" s="176" t="s">
        <v>251</v>
      </c>
      <c r="P37" s="176" t="s">
        <v>382</v>
      </c>
      <c r="Q37" s="211"/>
      <c r="R37" s="176" t="s">
        <v>419</v>
      </c>
      <c r="S37" s="171"/>
    </row>
    <row r="38" spans="1:19" ht="31.5" customHeight="1">
      <c r="A38" s="210" t="s">
        <v>566</v>
      </c>
      <c r="B38" s="181" t="s">
        <v>567</v>
      </c>
      <c r="C38" s="176" t="s">
        <v>407</v>
      </c>
      <c r="D38" s="176" t="s">
        <v>382</v>
      </c>
      <c r="E38" s="211"/>
      <c r="F38" s="176" t="s">
        <v>419</v>
      </c>
      <c r="G38" s="176" t="s">
        <v>382</v>
      </c>
      <c r="H38" s="211"/>
      <c r="I38" s="176" t="s">
        <v>419</v>
      </c>
      <c r="J38" s="176" t="s">
        <v>382</v>
      </c>
      <c r="K38" s="211"/>
      <c r="L38" s="176" t="s">
        <v>419</v>
      </c>
      <c r="M38" s="176"/>
      <c r="N38" s="176"/>
      <c r="O38" s="176" t="s">
        <v>251</v>
      </c>
      <c r="P38" s="176" t="s">
        <v>382</v>
      </c>
      <c r="Q38" s="211"/>
      <c r="R38" s="176" t="s">
        <v>419</v>
      </c>
      <c r="S38" s="171"/>
    </row>
    <row r="39" spans="1:19" ht="31.5" customHeight="1">
      <c r="A39" s="210" t="s">
        <v>568</v>
      </c>
      <c r="B39" s="181" t="s">
        <v>569</v>
      </c>
      <c r="C39" s="176" t="s">
        <v>407</v>
      </c>
      <c r="D39" s="176">
        <v>0</v>
      </c>
      <c r="E39" s="176">
        <v>0</v>
      </c>
      <c r="F39" s="219">
        <v>0</v>
      </c>
      <c r="G39" s="219">
        <v>0</v>
      </c>
      <c r="H39" s="219">
        <v>0</v>
      </c>
      <c r="I39" s="219">
        <v>0</v>
      </c>
      <c r="J39" s="219">
        <v>0</v>
      </c>
      <c r="K39" s="219">
        <v>0</v>
      </c>
      <c r="L39" s="219">
        <v>0</v>
      </c>
      <c r="M39" s="219">
        <v>0</v>
      </c>
      <c r="N39" s="219">
        <v>0</v>
      </c>
      <c r="O39" s="219">
        <v>0</v>
      </c>
      <c r="P39" s="219">
        <v>0</v>
      </c>
      <c r="Q39" s="219">
        <v>0</v>
      </c>
      <c r="R39" s="219">
        <v>0</v>
      </c>
      <c r="S39" s="171"/>
    </row>
    <row r="40" spans="1:19" ht="23.25" customHeight="1">
      <c r="A40" s="210"/>
      <c r="B40" s="181" t="s">
        <v>562</v>
      </c>
      <c r="C40" s="176" t="s">
        <v>382</v>
      </c>
      <c r="D40" s="176" t="s">
        <v>382</v>
      </c>
      <c r="E40" s="176" t="s">
        <v>382</v>
      </c>
      <c r="F40" s="176" t="s">
        <v>382</v>
      </c>
      <c r="G40" s="176" t="s">
        <v>382</v>
      </c>
      <c r="H40" s="176" t="s">
        <v>382</v>
      </c>
      <c r="I40" s="176" t="s">
        <v>382</v>
      </c>
      <c r="J40" s="176" t="s">
        <v>382</v>
      </c>
      <c r="K40" s="176" t="s">
        <v>382</v>
      </c>
      <c r="L40" s="176" t="s">
        <v>382</v>
      </c>
      <c r="M40" s="176"/>
      <c r="N40" s="176"/>
      <c r="O40" s="176"/>
      <c r="P40" s="176" t="s">
        <v>382</v>
      </c>
      <c r="Q40" s="176" t="s">
        <v>382</v>
      </c>
      <c r="R40" s="176" t="s">
        <v>382</v>
      </c>
      <c r="S40" s="171"/>
    </row>
    <row r="41" spans="1:19" ht="31.5" customHeight="1">
      <c r="A41" s="210"/>
      <c r="B41" s="181" t="s">
        <v>563</v>
      </c>
      <c r="C41" s="176" t="s">
        <v>407</v>
      </c>
      <c r="D41" s="176" t="s">
        <v>382</v>
      </c>
      <c r="E41" s="211"/>
      <c r="F41" s="176" t="s">
        <v>419</v>
      </c>
      <c r="G41" s="176" t="s">
        <v>382</v>
      </c>
      <c r="H41" s="211"/>
      <c r="I41" s="176" t="s">
        <v>419</v>
      </c>
      <c r="J41" s="176" t="s">
        <v>382</v>
      </c>
      <c r="K41" s="211"/>
      <c r="L41" s="176" t="s">
        <v>419</v>
      </c>
      <c r="M41" s="176"/>
      <c r="N41" s="176"/>
      <c r="O41" s="176" t="s">
        <v>251</v>
      </c>
      <c r="P41" s="176" t="s">
        <v>382</v>
      </c>
      <c r="Q41" s="211"/>
      <c r="R41" s="176" t="s">
        <v>419</v>
      </c>
      <c r="S41" s="171"/>
    </row>
    <row r="42" spans="1:19" ht="31.5" customHeight="1">
      <c r="A42" s="210"/>
      <c r="B42" s="181" t="s">
        <v>564</v>
      </c>
      <c r="C42" s="176" t="s">
        <v>407</v>
      </c>
      <c r="D42" s="176" t="s">
        <v>382</v>
      </c>
      <c r="E42" s="176" t="s">
        <v>419</v>
      </c>
      <c r="F42" s="211"/>
      <c r="G42" s="176" t="s">
        <v>382</v>
      </c>
      <c r="H42" s="176" t="s">
        <v>419</v>
      </c>
      <c r="I42" s="211"/>
      <c r="J42" s="176" t="s">
        <v>382</v>
      </c>
      <c r="K42" s="176" t="s">
        <v>419</v>
      </c>
      <c r="L42" s="211"/>
      <c r="M42" s="176"/>
      <c r="N42" s="176" t="s">
        <v>251</v>
      </c>
      <c r="O42" s="176"/>
      <c r="P42" s="176" t="s">
        <v>382</v>
      </c>
      <c r="Q42" s="176" t="s">
        <v>419</v>
      </c>
      <c r="R42" s="211"/>
      <c r="S42" s="171"/>
    </row>
    <row r="43" spans="1:19" ht="31.5" customHeight="1">
      <c r="A43" s="210"/>
      <c r="B43" s="181" t="s">
        <v>565</v>
      </c>
      <c r="C43" s="176" t="s">
        <v>407</v>
      </c>
      <c r="D43" s="176" t="s">
        <v>382</v>
      </c>
      <c r="E43" s="211"/>
      <c r="F43" s="176" t="s">
        <v>419</v>
      </c>
      <c r="G43" s="176" t="s">
        <v>382</v>
      </c>
      <c r="H43" s="211"/>
      <c r="I43" s="176" t="s">
        <v>419</v>
      </c>
      <c r="J43" s="176" t="s">
        <v>382</v>
      </c>
      <c r="K43" s="211"/>
      <c r="L43" s="176" t="s">
        <v>419</v>
      </c>
      <c r="M43" s="176"/>
      <c r="N43" s="176"/>
      <c r="O43" s="176" t="s">
        <v>251</v>
      </c>
      <c r="P43" s="176" t="s">
        <v>382</v>
      </c>
      <c r="Q43" s="211"/>
      <c r="R43" s="176" t="s">
        <v>419</v>
      </c>
      <c r="S43" s="171"/>
    </row>
    <row r="44" spans="1:19" ht="31.5" customHeight="1">
      <c r="A44" s="212" t="s">
        <v>570</v>
      </c>
      <c r="B44" s="213" t="s">
        <v>571</v>
      </c>
      <c r="C44" s="214" t="s">
        <v>407</v>
      </c>
      <c r="D44" s="176" t="s">
        <v>382</v>
      </c>
      <c r="E44" s="176" t="s">
        <v>419</v>
      </c>
      <c r="F44" s="211"/>
      <c r="G44" s="176" t="s">
        <v>382</v>
      </c>
      <c r="H44" s="176" t="s">
        <v>419</v>
      </c>
      <c r="I44" s="211"/>
      <c r="J44" s="176" t="s">
        <v>382</v>
      </c>
      <c r="K44" s="176" t="s">
        <v>419</v>
      </c>
      <c r="L44" s="211"/>
      <c r="M44" s="176"/>
      <c r="N44" s="176" t="s">
        <v>251</v>
      </c>
      <c r="O44" s="176"/>
      <c r="P44" s="176" t="s">
        <v>382</v>
      </c>
      <c r="Q44" s="176" t="s">
        <v>419</v>
      </c>
      <c r="R44" s="211"/>
      <c r="S44" s="171"/>
    </row>
    <row r="45" spans="1:19" ht="54.75" customHeight="1">
      <c r="A45" s="210" t="s">
        <v>572</v>
      </c>
      <c r="B45" s="181" t="s">
        <v>573</v>
      </c>
      <c r="C45" s="176" t="s">
        <v>407</v>
      </c>
      <c r="D45" s="176" t="s">
        <v>382</v>
      </c>
      <c r="E45" s="176" t="s">
        <v>419</v>
      </c>
      <c r="F45" s="211"/>
      <c r="G45" s="176" t="s">
        <v>382</v>
      </c>
      <c r="H45" s="176" t="s">
        <v>419</v>
      </c>
      <c r="I45" s="211"/>
      <c r="J45" s="176" t="s">
        <v>382</v>
      </c>
      <c r="K45" s="176" t="s">
        <v>419</v>
      </c>
      <c r="L45" s="211"/>
      <c r="M45" s="176"/>
      <c r="N45" s="176" t="s">
        <v>251</v>
      </c>
      <c r="O45" s="176"/>
      <c r="P45" s="176" t="s">
        <v>382</v>
      </c>
      <c r="Q45" s="176" t="s">
        <v>251</v>
      </c>
      <c r="R45" s="176"/>
      <c r="S45" s="171"/>
    </row>
    <row r="46" spans="1:19" s="223" customFormat="1" ht="27" customHeight="1">
      <c r="A46" s="222"/>
      <c r="S46" s="224"/>
    </row>
    <row r="47" spans="1:19" s="223" customFormat="1" ht="24.6" customHeight="1">
      <c r="A47" s="486" t="s">
        <v>127</v>
      </c>
      <c r="B47" s="486"/>
      <c r="C47" s="486"/>
      <c r="D47" s="486"/>
      <c r="E47" s="486"/>
      <c r="F47" s="486"/>
      <c r="G47" s="486"/>
      <c r="H47" s="486"/>
      <c r="I47" s="486"/>
      <c r="J47" s="486"/>
      <c r="K47" s="486"/>
      <c r="L47" s="486"/>
      <c r="M47" s="486"/>
      <c r="N47" s="486"/>
      <c r="O47" s="486"/>
      <c r="P47" s="486"/>
      <c r="Q47" s="486"/>
      <c r="R47" s="486"/>
      <c r="S47" s="224"/>
    </row>
    <row r="48" spans="1:19" ht="28.5" customHeight="1">
      <c r="A48" s="225">
        <v>1</v>
      </c>
      <c r="B48" s="226">
        <v>2</v>
      </c>
      <c r="C48" s="226">
        <v>3</v>
      </c>
      <c r="D48" s="226">
        <v>4</v>
      </c>
      <c r="E48" s="226">
        <v>5</v>
      </c>
      <c r="F48" s="226">
        <v>6</v>
      </c>
      <c r="G48" s="226">
        <v>7</v>
      </c>
      <c r="H48" s="226">
        <v>8</v>
      </c>
      <c r="I48" s="226">
        <v>9</v>
      </c>
      <c r="J48" s="226">
        <v>10</v>
      </c>
      <c r="K48" s="226">
        <v>11</v>
      </c>
      <c r="L48" s="226">
        <v>12</v>
      </c>
      <c r="M48" s="226">
        <v>13</v>
      </c>
      <c r="N48" s="226">
        <v>14</v>
      </c>
      <c r="O48" s="226">
        <v>15</v>
      </c>
      <c r="P48" s="226">
        <v>16</v>
      </c>
      <c r="Q48" s="226">
        <v>17</v>
      </c>
      <c r="R48" s="226">
        <v>18</v>
      </c>
      <c r="S48" s="171"/>
    </row>
    <row r="49" spans="1:19" ht="63.6" customHeight="1">
      <c r="A49" s="212" t="s">
        <v>574</v>
      </c>
      <c r="B49" s="213" t="s">
        <v>575</v>
      </c>
      <c r="C49" s="176" t="s">
        <v>407</v>
      </c>
      <c r="D49" s="176" t="s">
        <v>382</v>
      </c>
      <c r="E49" s="176" t="s">
        <v>251</v>
      </c>
      <c r="F49" s="176"/>
      <c r="G49" s="176" t="s">
        <v>382</v>
      </c>
      <c r="H49" s="176" t="s">
        <v>251</v>
      </c>
      <c r="I49" s="176"/>
      <c r="J49" s="176" t="s">
        <v>382</v>
      </c>
      <c r="K49" s="176" t="s">
        <v>251</v>
      </c>
      <c r="L49" s="176"/>
      <c r="M49" s="176"/>
      <c r="N49" s="176" t="s">
        <v>251</v>
      </c>
      <c r="O49" s="176"/>
      <c r="P49" s="176" t="s">
        <v>382</v>
      </c>
      <c r="Q49" s="176" t="s">
        <v>251</v>
      </c>
      <c r="R49" s="176"/>
      <c r="S49" s="171"/>
    </row>
    <row r="50" spans="1:19" ht="31.5" customHeight="1">
      <c r="A50" s="210" t="s">
        <v>16</v>
      </c>
      <c r="B50" s="181" t="s">
        <v>576</v>
      </c>
      <c r="C50" s="176" t="s">
        <v>407</v>
      </c>
      <c r="D50" s="176" t="s">
        <v>382</v>
      </c>
      <c r="E50" s="176" t="s">
        <v>251</v>
      </c>
      <c r="F50" s="176"/>
      <c r="G50" s="176" t="s">
        <v>382</v>
      </c>
      <c r="H50" s="176" t="s">
        <v>251</v>
      </c>
      <c r="I50" s="176"/>
      <c r="J50" s="176" t="s">
        <v>382</v>
      </c>
      <c r="K50" s="176" t="s">
        <v>251</v>
      </c>
      <c r="L50" s="176"/>
      <c r="M50" s="176"/>
      <c r="N50" s="176" t="s">
        <v>251</v>
      </c>
      <c r="O50" s="176"/>
      <c r="P50" s="176" t="s">
        <v>382</v>
      </c>
      <c r="Q50" s="176" t="s">
        <v>251</v>
      </c>
      <c r="R50" s="176"/>
      <c r="S50" s="171"/>
    </row>
    <row r="51" spans="1:19" ht="31.5" customHeight="1">
      <c r="A51" s="210" t="s">
        <v>577</v>
      </c>
      <c r="B51" s="181" t="s">
        <v>578</v>
      </c>
      <c r="C51" s="176" t="s">
        <v>407</v>
      </c>
      <c r="D51" s="176" t="s">
        <v>382</v>
      </c>
      <c r="E51" s="176" t="s">
        <v>251</v>
      </c>
      <c r="F51" s="176"/>
      <c r="G51" s="176"/>
      <c r="H51" s="176" t="s">
        <v>251</v>
      </c>
      <c r="I51" s="176"/>
      <c r="J51" s="176"/>
      <c r="K51" s="176" t="s">
        <v>251</v>
      </c>
      <c r="L51" s="176"/>
      <c r="M51" s="176"/>
      <c r="N51" s="176" t="s">
        <v>251</v>
      </c>
      <c r="O51" s="176"/>
      <c r="P51" s="176"/>
      <c r="Q51" s="176" t="s">
        <v>251</v>
      </c>
      <c r="R51" s="176"/>
      <c r="S51" s="171"/>
    </row>
    <row r="52" spans="1:19" ht="68.45" customHeight="1">
      <c r="A52" s="210" t="s">
        <v>579</v>
      </c>
      <c r="B52" s="181" t="s">
        <v>580</v>
      </c>
      <c r="C52" s="176" t="s">
        <v>407</v>
      </c>
      <c r="D52" s="176" t="s">
        <v>382</v>
      </c>
      <c r="E52" s="176" t="s">
        <v>251</v>
      </c>
      <c r="F52" s="176"/>
      <c r="G52" s="176"/>
      <c r="H52" s="176" t="s">
        <v>251</v>
      </c>
      <c r="I52" s="176"/>
      <c r="J52" s="176"/>
      <c r="K52" s="176" t="s">
        <v>251</v>
      </c>
      <c r="L52" s="176"/>
      <c r="M52" s="176"/>
      <c r="N52" s="176" t="s">
        <v>251</v>
      </c>
      <c r="O52" s="176"/>
      <c r="P52" s="176"/>
      <c r="Q52" s="176" t="s">
        <v>251</v>
      </c>
      <c r="R52" s="176"/>
      <c r="S52" s="171"/>
    </row>
    <row r="53" spans="1:19" ht="70.150000000000006" customHeight="1">
      <c r="A53" s="210" t="s">
        <v>581</v>
      </c>
      <c r="B53" s="181" t="s">
        <v>582</v>
      </c>
      <c r="C53" s="176" t="s">
        <v>407</v>
      </c>
      <c r="D53" s="176" t="s">
        <v>382</v>
      </c>
      <c r="E53" s="176" t="s">
        <v>251</v>
      </c>
      <c r="F53" s="176"/>
      <c r="G53" s="176"/>
      <c r="H53" s="176" t="s">
        <v>251</v>
      </c>
      <c r="I53" s="176"/>
      <c r="J53" s="176"/>
      <c r="K53" s="176" t="s">
        <v>251</v>
      </c>
      <c r="L53" s="176"/>
      <c r="M53" s="176"/>
      <c r="N53" s="176" t="s">
        <v>251</v>
      </c>
      <c r="O53" s="176"/>
      <c r="P53" s="176"/>
      <c r="Q53" s="176" t="s">
        <v>251</v>
      </c>
      <c r="R53" s="176"/>
      <c r="S53" s="171"/>
    </row>
    <row r="54" spans="1:19" ht="31.5" customHeight="1">
      <c r="A54" s="210" t="s">
        <v>583</v>
      </c>
      <c r="B54" s="181" t="s">
        <v>584</v>
      </c>
      <c r="C54" s="176" t="s">
        <v>407</v>
      </c>
      <c r="D54" s="176" t="s">
        <v>382</v>
      </c>
      <c r="E54" s="176" t="s">
        <v>419</v>
      </c>
      <c r="F54" s="176" t="s">
        <v>382</v>
      </c>
      <c r="G54" s="176" t="s">
        <v>382</v>
      </c>
      <c r="H54" s="176" t="s">
        <v>419</v>
      </c>
      <c r="I54" s="176" t="s">
        <v>382</v>
      </c>
      <c r="J54" s="176" t="s">
        <v>382</v>
      </c>
      <c r="K54" s="176" t="s">
        <v>419</v>
      </c>
      <c r="L54" s="176"/>
      <c r="M54" s="176"/>
      <c r="N54" s="176" t="s">
        <v>251</v>
      </c>
      <c r="O54" s="176" t="s">
        <v>382</v>
      </c>
      <c r="P54" s="176" t="s">
        <v>382</v>
      </c>
      <c r="Q54" s="176" t="s">
        <v>419</v>
      </c>
      <c r="R54" s="211"/>
      <c r="S54" s="171"/>
    </row>
    <row r="55" spans="1:19" ht="31.5" customHeight="1">
      <c r="A55" s="199" t="s">
        <v>352</v>
      </c>
      <c r="B55" s="175" t="s">
        <v>585</v>
      </c>
      <c r="C55" s="176" t="s">
        <v>558</v>
      </c>
      <c r="D55" s="176" t="s">
        <v>382</v>
      </c>
      <c r="E55" s="176" t="s">
        <v>419</v>
      </c>
      <c r="F55" s="176" t="s">
        <v>382</v>
      </c>
      <c r="G55" s="176" t="s">
        <v>382</v>
      </c>
      <c r="H55" s="176" t="s">
        <v>419</v>
      </c>
      <c r="I55" s="176" t="s">
        <v>382</v>
      </c>
      <c r="J55" s="176" t="s">
        <v>382</v>
      </c>
      <c r="K55" s="176" t="s">
        <v>419</v>
      </c>
      <c r="L55" s="176"/>
      <c r="M55" s="176"/>
      <c r="N55" s="176" t="s">
        <v>251</v>
      </c>
      <c r="O55" s="176" t="s">
        <v>382</v>
      </c>
      <c r="P55" s="176" t="s">
        <v>382</v>
      </c>
      <c r="Q55" s="176" t="s">
        <v>419</v>
      </c>
      <c r="R55" s="211"/>
      <c r="S55" s="171"/>
    </row>
    <row r="56" spans="1:19" ht="31.5" customHeight="1">
      <c r="A56" s="199" t="s">
        <v>353</v>
      </c>
      <c r="B56" s="175" t="s">
        <v>586</v>
      </c>
      <c r="C56" s="176" t="s">
        <v>558</v>
      </c>
      <c r="D56" s="232">
        <f>F56</f>
        <v>0</v>
      </c>
      <c r="E56" s="176" t="s">
        <v>419</v>
      </c>
      <c r="F56" s="176">
        <v>0</v>
      </c>
      <c r="G56" s="232">
        <f>I56</f>
        <v>0</v>
      </c>
      <c r="H56" s="219" t="s">
        <v>419</v>
      </c>
      <c r="I56" s="219">
        <v>0</v>
      </c>
      <c r="J56" s="232">
        <f>L56</f>
        <v>0</v>
      </c>
      <c r="K56" s="219" t="s">
        <v>419</v>
      </c>
      <c r="L56" s="219">
        <v>0</v>
      </c>
      <c r="M56" s="232">
        <f>O56</f>
        <v>0</v>
      </c>
      <c r="N56" s="219" t="s">
        <v>419</v>
      </c>
      <c r="O56" s="219">
        <v>0</v>
      </c>
      <c r="P56" s="232">
        <f>R56</f>
        <v>0</v>
      </c>
      <c r="Q56" s="219" t="s">
        <v>419</v>
      </c>
      <c r="R56" s="219">
        <v>0</v>
      </c>
      <c r="S56" s="171"/>
    </row>
    <row r="57" spans="1:19" ht="29.25" customHeight="1">
      <c r="A57" s="199" t="s">
        <v>145</v>
      </c>
      <c r="B57" s="175" t="s">
        <v>587</v>
      </c>
      <c r="C57" s="176" t="s">
        <v>558</v>
      </c>
      <c r="D57" s="232">
        <f>F57</f>
        <v>0</v>
      </c>
      <c r="E57" s="176" t="s">
        <v>419</v>
      </c>
      <c r="F57" s="176">
        <v>0</v>
      </c>
      <c r="G57" s="232">
        <f>I57</f>
        <v>0</v>
      </c>
      <c r="H57" s="219" t="s">
        <v>419</v>
      </c>
      <c r="I57" s="219">
        <v>0</v>
      </c>
      <c r="J57" s="232">
        <f>L57</f>
        <v>0</v>
      </c>
      <c r="K57" s="219" t="s">
        <v>419</v>
      </c>
      <c r="L57" s="219">
        <v>0</v>
      </c>
      <c r="M57" s="232">
        <f>O57</f>
        <v>0</v>
      </c>
      <c r="N57" s="219" t="s">
        <v>419</v>
      </c>
      <c r="O57" s="219">
        <v>0</v>
      </c>
      <c r="P57" s="232">
        <f>R57</f>
        <v>0</v>
      </c>
      <c r="Q57" s="219" t="s">
        <v>419</v>
      </c>
      <c r="R57" s="219">
        <v>0</v>
      </c>
      <c r="S57" s="171"/>
    </row>
    <row r="58" spans="1:19" ht="31.5" customHeight="1">
      <c r="A58" s="199" t="s">
        <v>354</v>
      </c>
      <c r="B58" s="175" t="s">
        <v>588</v>
      </c>
      <c r="C58" s="176" t="s">
        <v>558</v>
      </c>
      <c r="D58" s="232">
        <f>F58</f>
        <v>0</v>
      </c>
      <c r="E58" s="176" t="s">
        <v>419</v>
      </c>
      <c r="F58" s="176">
        <v>0</v>
      </c>
      <c r="G58" s="232">
        <f>I58</f>
        <v>0</v>
      </c>
      <c r="H58" s="219" t="s">
        <v>419</v>
      </c>
      <c r="I58" s="219">
        <v>0</v>
      </c>
      <c r="J58" s="232">
        <f>L58</f>
        <v>0</v>
      </c>
      <c r="K58" s="219" t="s">
        <v>419</v>
      </c>
      <c r="L58" s="219">
        <v>0</v>
      </c>
      <c r="M58" s="232">
        <f>O58</f>
        <v>0</v>
      </c>
      <c r="N58" s="219" t="s">
        <v>419</v>
      </c>
      <c r="O58" s="219">
        <v>0</v>
      </c>
      <c r="P58" s="232">
        <f>R58</f>
        <v>0</v>
      </c>
      <c r="Q58" s="219" t="s">
        <v>419</v>
      </c>
      <c r="R58" s="219">
        <v>0</v>
      </c>
      <c r="S58" s="171"/>
    </row>
    <row r="59" spans="1:19" ht="57" customHeight="1">
      <c r="A59" s="199" t="s">
        <v>355</v>
      </c>
      <c r="B59" s="180" t="s">
        <v>589</v>
      </c>
      <c r="C59" s="177" t="s">
        <v>558</v>
      </c>
      <c r="D59" s="238" t="e">
        <f>E59+F59</f>
        <v>#VALUE!</v>
      </c>
      <c r="E59" s="238">
        <f>E31</f>
        <v>0</v>
      </c>
      <c r="F59" s="238" t="e">
        <f>F31+F55+F56+F57</f>
        <v>#VALUE!</v>
      </c>
      <c r="G59" s="238" t="e">
        <f>H59+I59</f>
        <v>#VALUE!</v>
      </c>
      <c r="H59" s="238">
        <f>H31</f>
        <v>0</v>
      </c>
      <c r="I59" s="238" t="e">
        <f>I31+I55+I56+I57</f>
        <v>#VALUE!</v>
      </c>
      <c r="J59" s="238">
        <f>K59+L59</f>
        <v>0</v>
      </c>
      <c r="K59" s="238">
        <f>K31</f>
        <v>0</v>
      </c>
      <c r="L59" s="238">
        <f>L31+L55+L56+L57</f>
        <v>0</v>
      </c>
      <c r="M59" s="238" t="e">
        <f>N59+O59</f>
        <v>#VALUE!</v>
      </c>
      <c r="N59" s="238">
        <f>N31</f>
        <v>0</v>
      </c>
      <c r="O59" s="238" t="e">
        <f>O31+O55+O56+O57</f>
        <v>#VALUE!</v>
      </c>
      <c r="P59" s="238">
        <f>Q59+R59</f>
        <v>0</v>
      </c>
      <c r="Q59" s="238">
        <f>Q31</f>
        <v>0</v>
      </c>
      <c r="R59" s="238">
        <f>R31+R55+R56+R57</f>
        <v>0</v>
      </c>
      <c r="S59" s="171"/>
    </row>
    <row r="60" spans="1:19" ht="56.25" customHeight="1">
      <c r="A60" s="199" t="s">
        <v>356</v>
      </c>
      <c r="B60" s="181" t="s">
        <v>590</v>
      </c>
      <c r="C60" s="177" t="s">
        <v>558</v>
      </c>
      <c r="D60" s="232" t="e">
        <f>E60+F60</f>
        <v>#VALUE!</v>
      </c>
      <c r="E60" s="176">
        <f>E59</f>
        <v>0</v>
      </c>
      <c r="F60" s="176" t="e">
        <f>F58+F59</f>
        <v>#VALUE!</v>
      </c>
      <c r="G60" s="232" t="e">
        <f>H60+I60</f>
        <v>#VALUE!</v>
      </c>
      <c r="H60" s="219">
        <f>H59</f>
        <v>0</v>
      </c>
      <c r="I60" s="219" t="e">
        <f>I58+I59</f>
        <v>#VALUE!</v>
      </c>
      <c r="J60" s="232">
        <f>K60+L60</f>
        <v>0</v>
      </c>
      <c r="K60" s="219">
        <f>K59</f>
        <v>0</v>
      </c>
      <c r="L60" s="219">
        <f>L58+L59</f>
        <v>0</v>
      </c>
      <c r="M60" s="232" t="e">
        <f>N60+O60</f>
        <v>#VALUE!</v>
      </c>
      <c r="N60" s="219">
        <f>N59</f>
        <v>0</v>
      </c>
      <c r="O60" s="219" t="e">
        <f>O58+O59</f>
        <v>#VALUE!</v>
      </c>
      <c r="P60" s="232">
        <f>Q60+R60</f>
        <v>0</v>
      </c>
      <c r="Q60" s="219">
        <f>Q59</f>
        <v>0</v>
      </c>
      <c r="R60" s="219">
        <f>R58+R59</f>
        <v>0</v>
      </c>
      <c r="S60" s="171"/>
    </row>
    <row r="61" spans="1:19" ht="42" customHeight="1">
      <c r="A61" s="199" t="s">
        <v>357</v>
      </c>
      <c r="B61" s="186" t="s">
        <v>159</v>
      </c>
      <c r="C61" s="177" t="s">
        <v>558</v>
      </c>
      <c r="D61" s="176">
        <f>F61</f>
        <v>0</v>
      </c>
      <c r="E61" s="176" t="s">
        <v>251</v>
      </c>
      <c r="F61" s="176">
        <v>0</v>
      </c>
      <c r="G61" s="219">
        <f>I61</f>
        <v>0</v>
      </c>
      <c r="H61" s="219" t="s">
        <v>251</v>
      </c>
      <c r="I61" s="219">
        <v>0</v>
      </c>
      <c r="J61" s="219">
        <f>L61</f>
        <v>0</v>
      </c>
      <c r="K61" s="219" t="s">
        <v>251</v>
      </c>
      <c r="L61" s="219">
        <v>0</v>
      </c>
      <c r="M61" s="219">
        <f>O61</f>
        <v>0</v>
      </c>
      <c r="N61" s="219" t="s">
        <v>251</v>
      </c>
      <c r="O61" s="219">
        <v>0</v>
      </c>
      <c r="P61" s="219">
        <f>R61</f>
        <v>0</v>
      </c>
      <c r="Q61" s="219" t="s">
        <v>251</v>
      </c>
      <c r="R61" s="219">
        <v>0</v>
      </c>
      <c r="S61" s="171"/>
    </row>
    <row r="62" spans="1:19" ht="52.5" customHeight="1">
      <c r="A62" s="199" t="s">
        <v>358</v>
      </c>
      <c r="B62" s="239" t="s">
        <v>591</v>
      </c>
      <c r="C62" s="176" t="s">
        <v>489</v>
      </c>
      <c r="D62" s="232" t="e">
        <f>E62+F62</f>
        <v>#VALUE!</v>
      </c>
      <c r="E62" s="232">
        <f>E60</f>
        <v>0</v>
      </c>
      <c r="F62" s="232" t="e">
        <f>F60+F61</f>
        <v>#VALUE!</v>
      </c>
      <c r="G62" s="232" t="e">
        <f>H62+I62</f>
        <v>#VALUE!</v>
      </c>
      <c r="H62" s="232">
        <f>H60</f>
        <v>0</v>
      </c>
      <c r="I62" s="232" t="e">
        <f>I60+I61</f>
        <v>#VALUE!</v>
      </c>
      <c r="J62" s="232">
        <f>K62+L62</f>
        <v>0</v>
      </c>
      <c r="K62" s="232">
        <f>K60</f>
        <v>0</v>
      </c>
      <c r="L62" s="232">
        <f>L60+L61</f>
        <v>0</v>
      </c>
      <c r="M62" s="232" t="e">
        <f>N62+O62</f>
        <v>#VALUE!</v>
      </c>
      <c r="N62" s="232">
        <f>N60</f>
        <v>0</v>
      </c>
      <c r="O62" s="232" t="e">
        <f>O60+O61</f>
        <v>#VALUE!</v>
      </c>
      <c r="P62" s="232">
        <f>Q62+R62</f>
        <v>0</v>
      </c>
      <c r="Q62" s="232">
        <f>Q60</f>
        <v>0</v>
      </c>
      <c r="R62" s="232">
        <f>R60+R61</f>
        <v>0</v>
      </c>
      <c r="S62" s="171"/>
    </row>
    <row r="63" spans="1:19" ht="31.5" customHeight="1">
      <c r="A63" s="199" t="s">
        <v>359</v>
      </c>
      <c r="B63" s="175" t="s">
        <v>592</v>
      </c>
      <c r="C63" s="176" t="s">
        <v>558</v>
      </c>
      <c r="D63" s="232" t="e">
        <f>G63+J63+M63+P63</f>
        <v>#VALUE!</v>
      </c>
      <c r="E63" s="232" t="s">
        <v>251</v>
      </c>
      <c r="F63" s="232" t="e">
        <f>I63+L63+O63+R63</f>
        <v>#VALUE!</v>
      </c>
      <c r="G63" s="176" t="s">
        <v>382</v>
      </c>
      <c r="H63" s="176" t="s">
        <v>251</v>
      </c>
      <c r="I63" s="232" t="e">
        <f>I62*2%/(100%-18%)</f>
        <v>#VALUE!</v>
      </c>
      <c r="J63" s="176" t="s">
        <v>382</v>
      </c>
      <c r="K63" s="176" t="s">
        <v>251</v>
      </c>
      <c r="L63" s="232">
        <f>L62*2%/(100%-18%)</f>
        <v>0</v>
      </c>
      <c r="M63" s="176"/>
      <c r="N63" s="176" t="s">
        <v>251</v>
      </c>
      <c r="O63" s="232" t="e">
        <f>O62*2%/(100%-18%)</f>
        <v>#VALUE!</v>
      </c>
      <c r="P63" s="176" t="s">
        <v>382</v>
      </c>
      <c r="Q63" s="176" t="s">
        <v>251</v>
      </c>
      <c r="R63" s="232">
        <f>R62*2%/(100%-18%)</f>
        <v>0</v>
      </c>
      <c r="S63" s="171"/>
    </row>
    <row r="64" spans="1:19" ht="45" customHeight="1">
      <c r="A64" s="199" t="s">
        <v>360</v>
      </c>
      <c r="B64" s="178" t="s">
        <v>593</v>
      </c>
      <c r="C64" s="176" t="s">
        <v>558</v>
      </c>
      <c r="D64" s="176" t="e">
        <f>D60+D61+D63</f>
        <v>#VALUE!</v>
      </c>
      <c r="E64" s="176" t="s">
        <v>382</v>
      </c>
      <c r="F64" s="176" t="s">
        <v>382</v>
      </c>
      <c r="G64" s="176" t="s">
        <v>382</v>
      </c>
      <c r="H64" s="176" t="s">
        <v>382</v>
      </c>
      <c r="I64" s="176" t="s">
        <v>382</v>
      </c>
      <c r="J64" s="176" t="s">
        <v>382</v>
      </c>
      <c r="K64" s="176" t="s">
        <v>382</v>
      </c>
      <c r="L64" s="176" t="s">
        <v>382</v>
      </c>
      <c r="M64" s="176"/>
      <c r="N64" s="176"/>
      <c r="O64" s="176"/>
      <c r="P64" s="176" t="s">
        <v>382</v>
      </c>
      <c r="Q64" s="176" t="s">
        <v>382</v>
      </c>
      <c r="R64" s="176" t="s">
        <v>382</v>
      </c>
      <c r="S64" s="171"/>
    </row>
    <row r="65" spans="1:19" ht="27" customHeight="1">
      <c r="A65" s="222"/>
      <c r="B65" s="223"/>
      <c r="C65" s="223"/>
      <c r="D65" s="223"/>
      <c r="E65" s="223"/>
      <c r="F65" s="223"/>
      <c r="G65" s="223"/>
      <c r="H65" s="223"/>
      <c r="I65" s="223"/>
      <c r="J65" s="223"/>
      <c r="K65" s="223"/>
      <c r="L65" s="223"/>
      <c r="M65" s="223"/>
      <c r="N65" s="223"/>
      <c r="O65" s="223"/>
      <c r="P65" s="223"/>
      <c r="Q65" s="223"/>
      <c r="R65" s="223"/>
      <c r="S65" s="171"/>
    </row>
    <row r="66" spans="1:19" ht="31.15" customHeight="1">
      <c r="A66" s="486" t="s">
        <v>128</v>
      </c>
      <c r="B66" s="486"/>
      <c r="C66" s="486"/>
      <c r="D66" s="486"/>
      <c r="E66" s="486"/>
      <c r="F66" s="486"/>
      <c r="G66" s="486"/>
      <c r="H66" s="486"/>
      <c r="I66" s="486"/>
      <c r="J66" s="486"/>
      <c r="K66" s="486"/>
      <c r="L66" s="486"/>
      <c r="M66" s="486"/>
      <c r="N66" s="486"/>
      <c r="O66" s="486"/>
      <c r="P66" s="486"/>
      <c r="Q66" s="486"/>
      <c r="R66" s="486"/>
      <c r="S66" s="171"/>
    </row>
    <row r="67" spans="1:19" ht="27" customHeight="1">
      <c r="A67" s="225">
        <v>1</v>
      </c>
      <c r="B67" s="226">
        <v>2</v>
      </c>
      <c r="C67" s="226">
        <v>3</v>
      </c>
      <c r="D67" s="226">
        <v>4</v>
      </c>
      <c r="E67" s="226">
        <v>5</v>
      </c>
      <c r="F67" s="226">
        <v>6</v>
      </c>
      <c r="G67" s="226">
        <v>7</v>
      </c>
      <c r="H67" s="226">
        <v>8</v>
      </c>
      <c r="I67" s="226">
        <v>9</v>
      </c>
      <c r="J67" s="226">
        <v>10</v>
      </c>
      <c r="K67" s="226">
        <v>11</v>
      </c>
      <c r="L67" s="226">
        <v>12</v>
      </c>
      <c r="M67" s="226">
        <v>13</v>
      </c>
      <c r="N67" s="226">
        <v>14</v>
      </c>
      <c r="O67" s="226">
        <v>15</v>
      </c>
      <c r="P67" s="226">
        <v>16</v>
      </c>
      <c r="Q67" s="226">
        <v>17</v>
      </c>
      <c r="R67" s="226">
        <v>18</v>
      </c>
      <c r="S67" s="171"/>
    </row>
    <row r="68" spans="1:19" ht="63">
      <c r="A68" s="199" t="s">
        <v>361</v>
      </c>
      <c r="B68" s="213" t="s">
        <v>594</v>
      </c>
      <c r="C68" s="214" t="s">
        <v>489</v>
      </c>
      <c r="D68" s="214" t="s">
        <v>382</v>
      </c>
      <c r="E68" s="214" t="s">
        <v>419</v>
      </c>
      <c r="F68" s="214" t="s">
        <v>419</v>
      </c>
      <c r="G68" s="214" t="s">
        <v>382</v>
      </c>
      <c r="H68" s="214" t="s">
        <v>419</v>
      </c>
      <c r="I68" s="214" t="s">
        <v>419</v>
      </c>
      <c r="J68" s="214" t="s">
        <v>382</v>
      </c>
      <c r="K68" s="214" t="s">
        <v>419</v>
      </c>
      <c r="L68" s="214" t="s">
        <v>419</v>
      </c>
      <c r="M68" s="214"/>
      <c r="N68" s="214" t="s">
        <v>251</v>
      </c>
      <c r="O68" s="214" t="s">
        <v>251</v>
      </c>
      <c r="P68" s="214" t="s">
        <v>382</v>
      </c>
      <c r="Q68" s="214" t="s">
        <v>419</v>
      </c>
      <c r="R68" s="214" t="s">
        <v>419</v>
      </c>
      <c r="S68" s="171"/>
    </row>
    <row r="69" spans="1:19" ht="51" customHeight="1">
      <c r="A69" s="199" t="s">
        <v>362</v>
      </c>
      <c r="B69" s="175" t="s">
        <v>595</v>
      </c>
      <c r="C69" s="176" t="s">
        <v>489</v>
      </c>
      <c r="D69" s="176" t="s">
        <v>382</v>
      </c>
      <c r="E69" s="176" t="s">
        <v>419</v>
      </c>
      <c r="F69" s="176" t="s">
        <v>419</v>
      </c>
      <c r="G69" s="176" t="s">
        <v>382</v>
      </c>
      <c r="H69" s="176" t="s">
        <v>419</v>
      </c>
      <c r="I69" s="176" t="s">
        <v>419</v>
      </c>
      <c r="J69" s="176" t="s">
        <v>382</v>
      </c>
      <c r="K69" s="176" t="s">
        <v>419</v>
      </c>
      <c r="L69" s="176" t="s">
        <v>419</v>
      </c>
      <c r="M69" s="176"/>
      <c r="N69" s="176" t="s">
        <v>251</v>
      </c>
      <c r="O69" s="176" t="s">
        <v>251</v>
      </c>
      <c r="P69" s="176" t="s">
        <v>382</v>
      </c>
      <c r="Q69" s="176" t="s">
        <v>419</v>
      </c>
      <c r="R69" s="176" t="s">
        <v>419</v>
      </c>
      <c r="S69" s="171"/>
    </row>
    <row r="70" spans="1:19" ht="54" customHeight="1">
      <c r="A70" s="199" t="s">
        <v>363</v>
      </c>
      <c r="B70" s="175" t="s">
        <v>596</v>
      </c>
      <c r="C70" s="176" t="s">
        <v>382</v>
      </c>
      <c r="D70" s="176" t="s">
        <v>382</v>
      </c>
      <c r="E70" s="176" t="s">
        <v>382</v>
      </c>
      <c r="F70" s="176" t="s">
        <v>382</v>
      </c>
      <c r="G70" s="176" t="s">
        <v>382</v>
      </c>
      <c r="H70" s="176" t="s">
        <v>382</v>
      </c>
      <c r="I70" s="176" t="s">
        <v>382</v>
      </c>
      <c r="J70" s="176" t="s">
        <v>382</v>
      </c>
      <c r="K70" s="176" t="s">
        <v>382</v>
      </c>
      <c r="L70" s="176" t="s">
        <v>382</v>
      </c>
      <c r="M70" s="176"/>
      <c r="N70" s="176"/>
      <c r="O70" s="176"/>
      <c r="P70" s="176" t="s">
        <v>382</v>
      </c>
      <c r="Q70" s="176" t="s">
        <v>382</v>
      </c>
      <c r="R70" s="176" t="s">
        <v>382</v>
      </c>
      <c r="S70" s="171"/>
    </row>
    <row r="71" spans="1:19" ht="31.5" customHeight="1">
      <c r="A71" s="210" t="s">
        <v>597</v>
      </c>
      <c r="B71" s="181" t="s">
        <v>534</v>
      </c>
      <c r="C71" s="176" t="s">
        <v>489</v>
      </c>
      <c r="D71" s="176" t="s">
        <v>382</v>
      </c>
      <c r="E71" s="176" t="s">
        <v>382</v>
      </c>
      <c r="F71" s="176" t="s">
        <v>419</v>
      </c>
      <c r="G71" s="176" t="s">
        <v>382</v>
      </c>
      <c r="H71" s="176" t="s">
        <v>382</v>
      </c>
      <c r="I71" s="176" t="s">
        <v>419</v>
      </c>
      <c r="J71" s="176" t="s">
        <v>382</v>
      </c>
      <c r="K71" s="176" t="s">
        <v>382</v>
      </c>
      <c r="L71" s="176" t="s">
        <v>419</v>
      </c>
      <c r="M71" s="176"/>
      <c r="N71" s="176"/>
      <c r="O71" s="176" t="s">
        <v>251</v>
      </c>
      <c r="P71" s="176" t="s">
        <v>382</v>
      </c>
      <c r="Q71" s="176" t="s">
        <v>382</v>
      </c>
      <c r="R71" s="176" t="s">
        <v>419</v>
      </c>
      <c r="S71" s="171"/>
    </row>
    <row r="72" spans="1:19" ht="31.5" customHeight="1">
      <c r="A72" s="210" t="s">
        <v>598</v>
      </c>
      <c r="B72" s="181" t="s">
        <v>623</v>
      </c>
      <c r="C72" s="176" t="s">
        <v>599</v>
      </c>
      <c r="D72" s="176" t="s">
        <v>382</v>
      </c>
      <c r="E72" s="176" t="s">
        <v>419</v>
      </c>
      <c r="F72" s="176" t="s">
        <v>382</v>
      </c>
      <c r="G72" s="176" t="s">
        <v>382</v>
      </c>
      <c r="H72" s="176" t="s">
        <v>419</v>
      </c>
      <c r="I72" s="176" t="s">
        <v>382</v>
      </c>
      <c r="J72" s="176" t="s">
        <v>382</v>
      </c>
      <c r="K72" s="176" t="s">
        <v>419</v>
      </c>
      <c r="L72" s="176" t="s">
        <v>382</v>
      </c>
      <c r="M72" s="176"/>
      <c r="N72" s="176" t="s">
        <v>251</v>
      </c>
      <c r="O72" s="176"/>
      <c r="P72" s="176" t="s">
        <v>382</v>
      </c>
      <c r="Q72" s="176" t="s">
        <v>419</v>
      </c>
      <c r="R72" s="176" t="s">
        <v>382</v>
      </c>
      <c r="S72" s="171"/>
    </row>
    <row r="73" spans="1:19" ht="31.5" customHeight="1">
      <c r="A73" s="210" t="s">
        <v>622</v>
      </c>
      <c r="B73" s="239" t="s">
        <v>624</v>
      </c>
      <c r="C73" s="219" t="s">
        <v>599</v>
      </c>
      <c r="D73" s="219" t="s">
        <v>382</v>
      </c>
      <c r="E73" s="219" t="s">
        <v>419</v>
      </c>
      <c r="F73" s="219" t="s">
        <v>382</v>
      </c>
      <c r="G73" s="219" t="s">
        <v>382</v>
      </c>
      <c r="H73" s="219" t="s">
        <v>419</v>
      </c>
      <c r="I73" s="219" t="s">
        <v>382</v>
      </c>
      <c r="J73" s="219" t="s">
        <v>382</v>
      </c>
      <c r="K73" s="219" t="s">
        <v>419</v>
      </c>
      <c r="L73" s="219" t="s">
        <v>382</v>
      </c>
      <c r="M73" s="219"/>
      <c r="N73" s="219" t="s">
        <v>251</v>
      </c>
      <c r="O73" s="219"/>
      <c r="P73" s="219" t="s">
        <v>382</v>
      </c>
      <c r="Q73" s="219" t="s">
        <v>419</v>
      </c>
      <c r="R73" s="219" t="s">
        <v>382</v>
      </c>
      <c r="S73" s="171"/>
    </row>
    <row r="74" spans="1:19" ht="63" customHeight="1">
      <c r="A74" s="199" t="s">
        <v>364</v>
      </c>
      <c r="B74" s="175" t="s">
        <v>600</v>
      </c>
      <c r="C74" s="176" t="s">
        <v>382</v>
      </c>
      <c r="D74" s="176" t="s">
        <v>382</v>
      </c>
      <c r="E74" s="176" t="s">
        <v>382</v>
      </c>
      <c r="F74" s="176" t="s">
        <v>382</v>
      </c>
      <c r="G74" s="176" t="s">
        <v>382</v>
      </c>
      <c r="H74" s="176" t="s">
        <v>382</v>
      </c>
      <c r="I74" s="176" t="s">
        <v>382</v>
      </c>
      <c r="J74" s="176" t="s">
        <v>382</v>
      </c>
      <c r="K74" s="176" t="s">
        <v>382</v>
      </c>
      <c r="L74" s="176" t="s">
        <v>382</v>
      </c>
      <c r="M74" s="176"/>
      <c r="N74" s="176"/>
      <c r="O74" s="176"/>
      <c r="P74" s="176" t="s">
        <v>382</v>
      </c>
      <c r="Q74" s="176" t="s">
        <v>382</v>
      </c>
      <c r="R74" s="176" t="s">
        <v>382</v>
      </c>
      <c r="S74" s="171"/>
    </row>
    <row r="75" spans="1:19" ht="31.5" customHeight="1">
      <c r="A75" s="210" t="s">
        <v>472</v>
      </c>
      <c r="B75" s="181" t="s">
        <v>534</v>
      </c>
      <c r="C75" s="176" t="s">
        <v>601</v>
      </c>
      <c r="D75" s="176" t="s">
        <v>382</v>
      </c>
      <c r="E75" s="176" t="s">
        <v>382</v>
      </c>
      <c r="F75" s="176" t="s">
        <v>419</v>
      </c>
      <c r="G75" s="176" t="s">
        <v>382</v>
      </c>
      <c r="H75" s="176" t="s">
        <v>382</v>
      </c>
      <c r="I75" s="176" t="s">
        <v>419</v>
      </c>
      <c r="J75" s="176" t="s">
        <v>382</v>
      </c>
      <c r="K75" s="176" t="s">
        <v>382</v>
      </c>
      <c r="L75" s="176" t="s">
        <v>419</v>
      </c>
      <c r="M75" s="176"/>
      <c r="N75" s="176"/>
      <c r="O75" s="176" t="s">
        <v>251</v>
      </c>
      <c r="P75" s="176" t="s">
        <v>382</v>
      </c>
      <c r="Q75" s="176" t="s">
        <v>382</v>
      </c>
      <c r="R75" s="176" t="s">
        <v>419</v>
      </c>
      <c r="S75" s="171"/>
    </row>
    <row r="76" spans="1:19" ht="31.5" customHeight="1">
      <c r="A76" s="210" t="s">
        <v>474</v>
      </c>
      <c r="B76" s="181" t="s">
        <v>623</v>
      </c>
      <c r="C76" s="219" t="s">
        <v>602</v>
      </c>
      <c r="D76" s="219" t="s">
        <v>382</v>
      </c>
      <c r="E76" s="219" t="s">
        <v>419</v>
      </c>
      <c r="F76" s="219" t="s">
        <v>382</v>
      </c>
      <c r="G76" s="219" t="s">
        <v>382</v>
      </c>
      <c r="H76" s="219" t="s">
        <v>419</v>
      </c>
      <c r="I76" s="219" t="s">
        <v>382</v>
      </c>
      <c r="J76" s="219" t="s">
        <v>382</v>
      </c>
      <c r="K76" s="219" t="s">
        <v>419</v>
      </c>
      <c r="L76" s="219" t="s">
        <v>382</v>
      </c>
      <c r="M76" s="219"/>
      <c r="N76" s="219" t="s">
        <v>251</v>
      </c>
      <c r="O76" s="219"/>
      <c r="P76" s="219" t="s">
        <v>382</v>
      </c>
      <c r="Q76" s="219" t="s">
        <v>419</v>
      </c>
      <c r="R76" s="219" t="s">
        <v>382</v>
      </c>
      <c r="S76" s="171"/>
    </row>
    <row r="77" spans="1:19" ht="53.25" customHeight="1">
      <c r="A77" s="210" t="s">
        <v>475</v>
      </c>
      <c r="B77" s="239" t="s">
        <v>624</v>
      </c>
      <c r="C77" s="176" t="s">
        <v>602</v>
      </c>
      <c r="D77" s="176" t="s">
        <v>382</v>
      </c>
      <c r="E77" s="176" t="s">
        <v>419</v>
      </c>
      <c r="F77" s="176" t="s">
        <v>382</v>
      </c>
      <c r="G77" s="176" t="s">
        <v>382</v>
      </c>
      <c r="H77" s="176" t="s">
        <v>419</v>
      </c>
      <c r="I77" s="176" t="s">
        <v>382</v>
      </c>
      <c r="J77" s="176" t="s">
        <v>382</v>
      </c>
      <c r="K77" s="176" t="s">
        <v>419</v>
      </c>
      <c r="L77" s="176" t="s">
        <v>382</v>
      </c>
      <c r="M77" s="176"/>
      <c r="N77" s="176" t="s">
        <v>251</v>
      </c>
      <c r="O77" s="176"/>
      <c r="P77" s="176" t="s">
        <v>382</v>
      </c>
      <c r="Q77" s="176" t="s">
        <v>419</v>
      </c>
      <c r="R77" s="176" t="s">
        <v>382</v>
      </c>
      <c r="S77" s="171"/>
    </row>
    <row r="78" spans="1:19" ht="41.25" customHeight="1">
      <c r="A78" s="221"/>
      <c r="B78" s="492" t="s">
        <v>536</v>
      </c>
      <c r="C78" s="492"/>
      <c r="D78" s="492"/>
      <c r="E78" s="492"/>
      <c r="F78" s="492"/>
      <c r="G78" s="492"/>
      <c r="H78" s="492"/>
      <c r="I78" s="492"/>
      <c r="J78" s="492"/>
      <c r="K78" s="492"/>
      <c r="L78" s="492"/>
      <c r="M78" s="492"/>
      <c r="N78" s="492"/>
      <c r="O78" s="492"/>
      <c r="P78" s="492"/>
      <c r="Q78" s="492"/>
      <c r="R78" s="492"/>
      <c r="S78" s="171"/>
    </row>
    <row r="79" spans="1:19" ht="63">
      <c r="A79" s="199" t="s">
        <v>365</v>
      </c>
      <c r="B79" s="175" t="s">
        <v>603</v>
      </c>
      <c r="C79" s="176" t="s">
        <v>382</v>
      </c>
      <c r="D79" s="176" t="s">
        <v>382</v>
      </c>
      <c r="E79" s="176" t="s">
        <v>382</v>
      </c>
      <c r="F79" s="176" t="s">
        <v>382</v>
      </c>
      <c r="G79" s="176" t="s">
        <v>382</v>
      </c>
      <c r="H79" s="176" t="s">
        <v>382</v>
      </c>
      <c r="I79" s="176" t="s">
        <v>382</v>
      </c>
      <c r="J79" s="176" t="s">
        <v>382</v>
      </c>
      <c r="K79" s="176" t="s">
        <v>382</v>
      </c>
      <c r="L79" s="176" t="s">
        <v>382</v>
      </c>
      <c r="M79" s="176"/>
      <c r="N79" s="176"/>
      <c r="O79" s="176"/>
      <c r="P79" s="176" t="s">
        <v>382</v>
      </c>
      <c r="Q79" s="176" t="s">
        <v>382</v>
      </c>
      <c r="R79" s="176" t="s">
        <v>382</v>
      </c>
      <c r="S79" s="171"/>
    </row>
    <row r="80" spans="1:19" ht="31.5">
      <c r="A80" s="210" t="s">
        <v>479</v>
      </c>
      <c r="B80" s="181" t="s">
        <v>604</v>
      </c>
      <c r="C80" s="176" t="s">
        <v>382</v>
      </c>
      <c r="D80" s="176" t="s">
        <v>382</v>
      </c>
      <c r="E80" s="176" t="s">
        <v>382</v>
      </c>
      <c r="F80" s="176" t="s">
        <v>382</v>
      </c>
      <c r="G80" s="176" t="s">
        <v>382</v>
      </c>
      <c r="H80" s="176" t="s">
        <v>382</v>
      </c>
      <c r="I80" s="176" t="s">
        <v>382</v>
      </c>
      <c r="J80" s="176" t="s">
        <v>382</v>
      </c>
      <c r="K80" s="176" t="s">
        <v>382</v>
      </c>
      <c r="L80" s="176" t="s">
        <v>382</v>
      </c>
      <c r="M80" s="176"/>
      <c r="N80" s="176"/>
      <c r="O80" s="176"/>
      <c r="P80" s="176" t="s">
        <v>382</v>
      </c>
      <c r="Q80" s="176" t="s">
        <v>382</v>
      </c>
      <c r="R80" s="176" t="s">
        <v>382</v>
      </c>
      <c r="S80" s="171"/>
    </row>
    <row r="81" spans="1:19" ht="29.25" customHeight="1">
      <c r="A81" s="210" t="s">
        <v>605</v>
      </c>
      <c r="B81" s="181" t="s">
        <v>522</v>
      </c>
      <c r="C81" s="176" t="s">
        <v>489</v>
      </c>
      <c r="D81" s="176"/>
      <c r="E81" s="176"/>
      <c r="F81" s="176" t="s">
        <v>251</v>
      </c>
      <c r="G81" s="176"/>
      <c r="H81" s="176"/>
      <c r="I81" s="176" t="s">
        <v>251</v>
      </c>
      <c r="J81" s="176"/>
      <c r="K81" s="176"/>
      <c r="L81" s="176" t="s">
        <v>251</v>
      </c>
      <c r="M81" s="176"/>
      <c r="N81" s="176"/>
      <c r="O81" s="176" t="s">
        <v>251</v>
      </c>
      <c r="P81" s="176"/>
      <c r="Q81" s="176"/>
      <c r="R81" s="176" t="s">
        <v>419</v>
      </c>
      <c r="S81" s="171"/>
    </row>
    <row r="82" spans="1:19" ht="31.5">
      <c r="A82" s="210" t="s">
        <v>606</v>
      </c>
      <c r="B82" s="181" t="s">
        <v>623</v>
      </c>
      <c r="C82" s="176" t="s">
        <v>599</v>
      </c>
      <c r="D82" s="220">
        <f>F82</f>
        <v>0</v>
      </c>
      <c r="E82" s="176" t="s">
        <v>419</v>
      </c>
      <c r="F82" s="211"/>
      <c r="G82" s="176" t="s">
        <v>382</v>
      </c>
      <c r="H82" s="176" t="s">
        <v>419</v>
      </c>
      <c r="I82" s="211"/>
      <c r="J82" s="176"/>
      <c r="K82" s="176" t="s">
        <v>419</v>
      </c>
      <c r="L82" s="211"/>
      <c r="M82" s="176"/>
      <c r="N82" s="176" t="s">
        <v>251</v>
      </c>
      <c r="O82" s="176"/>
      <c r="P82" s="176"/>
      <c r="Q82" s="176" t="s">
        <v>419</v>
      </c>
      <c r="R82" s="211"/>
      <c r="S82" s="171"/>
    </row>
    <row r="83" spans="1:19" ht="52.5" customHeight="1">
      <c r="A83" s="210" t="s">
        <v>625</v>
      </c>
      <c r="B83" s="239" t="s">
        <v>624</v>
      </c>
      <c r="C83" s="219" t="s">
        <v>599</v>
      </c>
      <c r="D83" s="220">
        <f>F83</f>
        <v>0</v>
      </c>
      <c r="E83" s="219" t="s">
        <v>419</v>
      </c>
      <c r="F83" s="238">
        <f>F82/12</f>
        <v>0</v>
      </c>
      <c r="G83" s="219" t="s">
        <v>382</v>
      </c>
      <c r="H83" s="219" t="s">
        <v>419</v>
      </c>
      <c r="I83" s="211"/>
      <c r="J83" s="219"/>
      <c r="K83" s="219" t="s">
        <v>419</v>
      </c>
      <c r="L83" s="211"/>
      <c r="M83" s="219"/>
      <c r="N83" s="219" t="s">
        <v>251</v>
      </c>
      <c r="O83" s="219"/>
      <c r="P83" s="219"/>
      <c r="Q83" s="219" t="s">
        <v>419</v>
      </c>
      <c r="R83" s="211"/>
      <c r="S83" s="171"/>
    </row>
    <row r="84" spans="1:19" ht="27.6" customHeight="1">
      <c r="A84" s="222"/>
      <c r="B84" s="223"/>
      <c r="C84" s="223"/>
      <c r="D84" s="223"/>
      <c r="E84" s="223"/>
      <c r="F84" s="223"/>
      <c r="G84" s="223"/>
      <c r="H84" s="223"/>
      <c r="I84" s="223"/>
      <c r="J84" s="223"/>
      <c r="K84" s="223"/>
      <c r="L84" s="223"/>
      <c r="M84" s="223"/>
      <c r="N84" s="223"/>
      <c r="O84" s="223"/>
      <c r="P84" s="223"/>
      <c r="Q84" s="223"/>
      <c r="R84" s="223"/>
      <c r="S84" s="171"/>
    </row>
    <row r="85" spans="1:19" ht="27" customHeight="1">
      <c r="A85" s="486" t="s">
        <v>123</v>
      </c>
      <c r="B85" s="486"/>
      <c r="C85" s="486"/>
      <c r="D85" s="486"/>
      <c r="E85" s="486"/>
      <c r="F85" s="486"/>
      <c r="G85" s="486"/>
      <c r="H85" s="486"/>
      <c r="I85" s="486"/>
      <c r="J85" s="486"/>
      <c r="K85" s="486"/>
      <c r="L85" s="486"/>
      <c r="M85" s="486"/>
      <c r="N85" s="486"/>
      <c r="O85" s="486"/>
      <c r="P85" s="486"/>
      <c r="Q85" s="486"/>
      <c r="R85" s="486"/>
      <c r="S85" s="171"/>
    </row>
    <row r="86" spans="1:19" ht="15.75">
      <c r="A86" s="225">
        <v>1</v>
      </c>
      <c r="B86" s="226">
        <v>2</v>
      </c>
      <c r="C86" s="226">
        <v>3</v>
      </c>
      <c r="D86" s="226">
        <v>4</v>
      </c>
      <c r="E86" s="226">
        <v>5</v>
      </c>
      <c r="F86" s="226">
        <v>6</v>
      </c>
      <c r="G86" s="226">
        <v>7</v>
      </c>
      <c r="H86" s="226">
        <v>8</v>
      </c>
      <c r="I86" s="226">
        <v>9</v>
      </c>
      <c r="J86" s="226">
        <v>10</v>
      </c>
      <c r="K86" s="226">
        <v>11</v>
      </c>
      <c r="L86" s="226">
        <v>12</v>
      </c>
      <c r="M86" s="226">
        <v>13</v>
      </c>
      <c r="N86" s="226">
        <v>14</v>
      </c>
      <c r="O86" s="226">
        <v>15</v>
      </c>
      <c r="P86" s="226">
        <v>16</v>
      </c>
      <c r="Q86" s="226">
        <v>17</v>
      </c>
      <c r="R86" s="226">
        <v>18</v>
      </c>
      <c r="S86" s="171"/>
    </row>
    <row r="87" spans="1:19" ht="28.5" customHeight="1">
      <c r="A87" s="210" t="s">
        <v>608</v>
      </c>
      <c r="B87" s="181" t="s">
        <v>522</v>
      </c>
      <c r="C87" s="176" t="s">
        <v>489</v>
      </c>
      <c r="D87" s="176"/>
      <c r="E87" s="176"/>
      <c r="F87" s="176" t="s">
        <v>251</v>
      </c>
      <c r="G87" s="176"/>
      <c r="H87" s="176"/>
      <c r="I87" s="176" t="s">
        <v>251</v>
      </c>
      <c r="J87" s="176"/>
      <c r="K87" s="176"/>
      <c r="L87" s="176" t="s">
        <v>251</v>
      </c>
      <c r="M87" s="176"/>
      <c r="N87" s="176"/>
      <c r="O87" s="176" t="s">
        <v>251</v>
      </c>
      <c r="P87" s="176"/>
      <c r="Q87" s="176"/>
      <c r="R87" s="176" t="s">
        <v>419</v>
      </c>
      <c r="S87" s="171"/>
    </row>
    <row r="88" spans="1:19" ht="28.5" customHeight="1">
      <c r="A88" s="210" t="s">
        <v>609</v>
      </c>
      <c r="B88" s="181" t="s">
        <v>623</v>
      </c>
      <c r="C88" s="219" t="s">
        <v>599</v>
      </c>
      <c r="D88" s="219"/>
      <c r="E88" s="219" t="s">
        <v>251</v>
      </c>
      <c r="F88" s="219"/>
      <c r="G88" s="219"/>
      <c r="H88" s="219" t="s">
        <v>251</v>
      </c>
      <c r="I88" s="219"/>
      <c r="J88" s="219"/>
      <c r="K88" s="219" t="s">
        <v>251</v>
      </c>
      <c r="L88" s="219"/>
      <c r="M88" s="219"/>
      <c r="N88" s="219" t="s">
        <v>251</v>
      </c>
      <c r="O88" s="219"/>
      <c r="P88" s="219"/>
      <c r="Q88" s="219" t="s">
        <v>251</v>
      </c>
      <c r="R88" s="219"/>
      <c r="S88" s="171"/>
    </row>
    <row r="89" spans="1:19" ht="36" customHeight="1">
      <c r="A89" s="210" t="s">
        <v>626</v>
      </c>
      <c r="B89" s="239" t="s">
        <v>624</v>
      </c>
      <c r="C89" s="219" t="s">
        <v>599</v>
      </c>
      <c r="D89" s="176"/>
      <c r="E89" s="176" t="s">
        <v>251</v>
      </c>
      <c r="F89" s="176"/>
      <c r="G89" s="176"/>
      <c r="H89" s="176" t="s">
        <v>251</v>
      </c>
      <c r="I89" s="176"/>
      <c r="J89" s="176"/>
      <c r="K89" s="176" t="s">
        <v>251</v>
      </c>
      <c r="L89" s="176"/>
      <c r="M89" s="176"/>
      <c r="N89" s="176" t="s">
        <v>251</v>
      </c>
      <c r="O89" s="176"/>
      <c r="P89" s="176"/>
      <c r="Q89" s="176" t="s">
        <v>251</v>
      </c>
      <c r="R89" s="176"/>
      <c r="S89" s="171"/>
    </row>
    <row r="90" spans="1:19" s="182" customFormat="1" ht="63">
      <c r="A90" s="202" t="s">
        <v>366</v>
      </c>
      <c r="B90" s="179" t="s">
        <v>611</v>
      </c>
      <c r="C90" s="177" t="s">
        <v>382</v>
      </c>
      <c r="D90" s="177" t="s">
        <v>382</v>
      </c>
      <c r="E90" s="177" t="s">
        <v>382</v>
      </c>
      <c r="F90" s="177" t="s">
        <v>382</v>
      </c>
      <c r="G90" s="177" t="s">
        <v>382</v>
      </c>
      <c r="H90" s="177" t="s">
        <v>382</v>
      </c>
      <c r="I90" s="177" t="s">
        <v>382</v>
      </c>
      <c r="J90" s="177" t="s">
        <v>382</v>
      </c>
      <c r="K90" s="177" t="s">
        <v>382</v>
      </c>
      <c r="L90" s="177" t="s">
        <v>382</v>
      </c>
      <c r="M90" s="177"/>
      <c r="N90" s="177"/>
      <c r="O90" s="177"/>
      <c r="P90" s="177" t="s">
        <v>382</v>
      </c>
      <c r="Q90" s="177" t="s">
        <v>382</v>
      </c>
      <c r="R90" s="177" t="s">
        <v>382</v>
      </c>
      <c r="S90" s="174"/>
    </row>
    <row r="91" spans="1:19" ht="54.75" customHeight="1">
      <c r="A91" s="210" t="s">
        <v>612</v>
      </c>
      <c r="B91" s="239" t="s">
        <v>604</v>
      </c>
      <c r="C91" s="176" t="s">
        <v>382</v>
      </c>
      <c r="D91" s="176" t="s">
        <v>382</v>
      </c>
      <c r="E91" s="176" t="s">
        <v>382</v>
      </c>
      <c r="F91" s="176" t="s">
        <v>382</v>
      </c>
      <c r="G91" s="176" t="s">
        <v>382</v>
      </c>
      <c r="H91" s="176" t="s">
        <v>382</v>
      </c>
      <c r="I91" s="176" t="s">
        <v>382</v>
      </c>
      <c r="J91" s="176" t="s">
        <v>382</v>
      </c>
      <c r="K91" s="176" t="s">
        <v>382</v>
      </c>
      <c r="L91" s="176" t="s">
        <v>382</v>
      </c>
      <c r="M91" s="176"/>
      <c r="N91" s="176"/>
      <c r="O91" s="176"/>
      <c r="P91" s="176" t="s">
        <v>382</v>
      </c>
      <c r="Q91" s="176" t="s">
        <v>382</v>
      </c>
      <c r="R91" s="176" t="s">
        <v>382</v>
      </c>
      <c r="S91" s="171"/>
    </row>
    <row r="92" spans="1:19" ht="31.5" customHeight="1">
      <c r="A92" s="210" t="s">
        <v>613</v>
      </c>
      <c r="B92" s="181" t="s">
        <v>522</v>
      </c>
      <c r="C92" s="176" t="s">
        <v>489</v>
      </c>
      <c r="D92" s="176"/>
      <c r="E92" s="176"/>
      <c r="F92" s="176" t="s">
        <v>251</v>
      </c>
      <c r="G92" s="176"/>
      <c r="H92" s="176"/>
      <c r="I92" s="176" t="s">
        <v>251</v>
      </c>
      <c r="J92" s="176"/>
      <c r="K92" s="176"/>
      <c r="L92" s="176" t="s">
        <v>251</v>
      </c>
      <c r="M92" s="176"/>
      <c r="N92" s="176"/>
      <c r="O92" s="176" t="s">
        <v>251</v>
      </c>
      <c r="P92" s="176"/>
      <c r="Q92" s="176"/>
      <c r="R92" s="176" t="s">
        <v>419</v>
      </c>
      <c r="S92" s="171"/>
    </row>
    <row r="93" spans="1:19" ht="31.5" customHeight="1">
      <c r="A93" s="210" t="s">
        <v>614</v>
      </c>
      <c r="B93" s="181" t="s">
        <v>623</v>
      </c>
      <c r="C93" s="219" t="s">
        <v>610</v>
      </c>
      <c r="D93" s="219"/>
      <c r="E93" s="219" t="s">
        <v>251</v>
      </c>
      <c r="F93" s="219"/>
      <c r="G93" s="219"/>
      <c r="H93" s="219" t="s">
        <v>251</v>
      </c>
      <c r="I93" s="219"/>
      <c r="J93" s="219"/>
      <c r="K93" s="219" t="s">
        <v>251</v>
      </c>
      <c r="L93" s="219"/>
      <c r="M93" s="219"/>
      <c r="N93" s="219" t="s">
        <v>251</v>
      </c>
      <c r="O93" s="219"/>
      <c r="P93" s="219"/>
      <c r="Q93" s="219" t="s">
        <v>251</v>
      </c>
      <c r="R93" s="219"/>
      <c r="S93" s="171"/>
    </row>
    <row r="94" spans="1:19" ht="34.5" customHeight="1">
      <c r="A94" s="210" t="s">
        <v>627</v>
      </c>
      <c r="B94" s="239" t="s">
        <v>624</v>
      </c>
      <c r="C94" s="176" t="s">
        <v>610</v>
      </c>
      <c r="D94" s="176"/>
      <c r="E94" s="176" t="s">
        <v>251</v>
      </c>
      <c r="F94" s="176"/>
      <c r="G94" s="176"/>
      <c r="H94" s="176" t="s">
        <v>251</v>
      </c>
      <c r="I94" s="176"/>
      <c r="J94" s="176"/>
      <c r="K94" s="176" t="s">
        <v>251</v>
      </c>
      <c r="L94" s="176"/>
      <c r="M94" s="176"/>
      <c r="N94" s="176" t="s">
        <v>251</v>
      </c>
      <c r="O94" s="176"/>
      <c r="P94" s="176"/>
      <c r="Q94" s="176" t="s">
        <v>251</v>
      </c>
      <c r="R94" s="176"/>
      <c r="S94" s="171"/>
    </row>
    <row r="95" spans="1:19" ht="45" customHeight="1">
      <c r="A95" s="210" t="s">
        <v>615</v>
      </c>
      <c r="B95" s="181" t="s">
        <v>607</v>
      </c>
      <c r="C95" s="176" t="s">
        <v>382</v>
      </c>
      <c r="D95" s="176" t="s">
        <v>382</v>
      </c>
      <c r="E95" s="176" t="s">
        <v>382</v>
      </c>
      <c r="F95" s="176" t="s">
        <v>382</v>
      </c>
      <c r="G95" s="176" t="s">
        <v>382</v>
      </c>
      <c r="H95" s="176" t="s">
        <v>382</v>
      </c>
      <c r="I95" s="176" t="s">
        <v>382</v>
      </c>
      <c r="J95" s="176" t="s">
        <v>382</v>
      </c>
      <c r="K95" s="176" t="s">
        <v>382</v>
      </c>
      <c r="L95" s="176" t="s">
        <v>382</v>
      </c>
      <c r="M95" s="176"/>
      <c r="N95" s="176"/>
      <c r="O95" s="176"/>
      <c r="P95" s="176" t="s">
        <v>382</v>
      </c>
      <c r="Q95" s="176" t="s">
        <v>382</v>
      </c>
      <c r="R95" s="176" t="s">
        <v>382</v>
      </c>
      <c r="S95" s="171"/>
    </row>
    <row r="96" spans="1:19" ht="31.5">
      <c r="A96" s="210" t="s">
        <v>616</v>
      </c>
      <c r="B96" s="181" t="s">
        <v>522</v>
      </c>
      <c r="C96" s="176" t="s">
        <v>489</v>
      </c>
      <c r="D96" s="176"/>
      <c r="E96" s="176"/>
      <c r="F96" s="176" t="s">
        <v>251</v>
      </c>
      <c r="G96" s="176"/>
      <c r="H96" s="176"/>
      <c r="I96" s="176" t="s">
        <v>251</v>
      </c>
      <c r="J96" s="176"/>
      <c r="K96" s="176"/>
      <c r="L96" s="176" t="s">
        <v>251</v>
      </c>
      <c r="M96" s="176"/>
      <c r="N96" s="176"/>
      <c r="O96" s="176" t="s">
        <v>251</v>
      </c>
      <c r="P96" s="176"/>
      <c r="Q96" s="176"/>
      <c r="R96" s="176" t="s">
        <v>419</v>
      </c>
      <c r="S96" s="171"/>
    </row>
    <row r="97" spans="1:19" ht="31.5">
      <c r="A97" s="210" t="s">
        <v>617</v>
      </c>
      <c r="B97" s="181" t="s">
        <v>623</v>
      </c>
      <c r="C97" s="219" t="s">
        <v>599</v>
      </c>
      <c r="D97" s="219"/>
      <c r="E97" s="219" t="s">
        <v>251</v>
      </c>
      <c r="F97" s="219"/>
      <c r="G97" s="219"/>
      <c r="H97" s="219" t="s">
        <v>251</v>
      </c>
      <c r="I97" s="219"/>
      <c r="J97" s="219"/>
      <c r="K97" s="219" t="s">
        <v>251</v>
      </c>
      <c r="L97" s="219"/>
      <c r="M97" s="219"/>
      <c r="N97" s="219" t="s">
        <v>251</v>
      </c>
      <c r="O97" s="219"/>
      <c r="P97" s="219"/>
      <c r="Q97" s="219" t="s">
        <v>251</v>
      </c>
      <c r="R97" s="219"/>
      <c r="S97" s="171"/>
    </row>
    <row r="98" spans="1:19" ht="31.5">
      <c r="A98" s="210" t="s">
        <v>628</v>
      </c>
      <c r="B98" s="239" t="s">
        <v>624</v>
      </c>
      <c r="C98" s="176" t="s">
        <v>599</v>
      </c>
      <c r="D98" s="176"/>
      <c r="E98" s="176" t="s">
        <v>251</v>
      </c>
      <c r="F98" s="176"/>
      <c r="G98" s="176"/>
      <c r="H98" s="176" t="s">
        <v>251</v>
      </c>
      <c r="I98" s="176"/>
      <c r="J98" s="176"/>
      <c r="K98" s="176" t="s">
        <v>251</v>
      </c>
      <c r="L98" s="176"/>
      <c r="M98" s="176"/>
      <c r="N98" s="176" t="s">
        <v>251</v>
      </c>
      <c r="O98" s="176"/>
      <c r="P98" s="176"/>
      <c r="Q98" s="176" t="s">
        <v>251</v>
      </c>
      <c r="R98" s="176"/>
      <c r="S98" s="171"/>
    </row>
    <row r="99" spans="1:19" ht="15.75">
      <c r="B99" s="184"/>
      <c r="C99" s="185"/>
      <c r="D99" s="185"/>
      <c r="E99" s="185"/>
      <c r="F99" s="185"/>
      <c r="G99" s="185"/>
      <c r="H99" s="185"/>
      <c r="I99" s="185"/>
      <c r="J99" s="185"/>
      <c r="K99" s="185"/>
      <c r="L99" s="185"/>
      <c r="M99" s="185"/>
      <c r="N99" s="185"/>
      <c r="O99" s="185"/>
      <c r="P99" s="185"/>
      <c r="Q99" s="185"/>
      <c r="R99" s="185"/>
      <c r="S99" s="171"/>
    </row>
    <row r="100" spans="1:19" ht="25.5" customHeight="1">
      <c r="A100" s="215" t="s">
        <v>537</v>
      </c>
      <c r="B100" s="493" t="s">
        <v>538</v>
      </c>
      <c r="C100" s="493"/>
      <c r="D100" s="493"/>
      <c r="E100" s="493"/>
      <c r="F100" s="493"/>
      <c r="G100" s="493"/>
      <c r="H100" s="493"/>
      <c r="I100" s="493"/>
      <c r="J100" s="493"/>
      <c r="K100" s="493"/>
      <c r="L100" s="493"/>
      <c r="M100" s="493"/>
      <c r="N100" s="493"/>
      <c r="O100" s="493"/>
      <c r="P100" s="493"/>
      <c r="Q100" s="493"/>
      <c r="R100" s="493"/>
      <c r="S100" s="171"/>
    </row>
    <row r="101" spans="1:19" ht="13.5" customHeight="1">
      <c r="A101" s="216"/>
      <c r="B101" s="493" t="s">
        <v>539</v>
      </c>
      <c r="C101" s="493"/>
      <c r="D101" s="493"/>
      <c r="E101" s="493"/>
      <c r="F101" s="493"/>
      <c r="G101" s="493"/>
      <c r="H101" s="493"/>
      <c r="I101" s="493"/>
      <c r="J101" s="493"/>
      <c r="K101" s="493"/>
      <c r="L101" s="493"/>
      <c r="M101" s="493"/>
      <c r="N101" s="493"/>
      <c r="O101" s="493"/>
      <c r="P101" s="493"/>
      <c r="Q101" s="493"/>
      <c r="R101" s="493"/>
      <c r="S101" s="171"/>
    </row>
    <row r="102" spans="1:19" ht="15.75" customHeight="1">
      <c r="A102" s="217" t="s">
        <v>540</v>
      </c>
      <c r="B102" s="494" t="s">
        <v>541</v>
      </c>
      <c r="C102" s="494"/>
      <c r="D102" s="494"/>
      <c r="E102" s="494"/>
      <c r="F102" s="494"/>
      <c r="G102" s="494"/>
      <c r="H102" s="494"/>
      <c r="I102" s="494"/>
      <c r="J102" s="494"/>
      <c r="K102" s="494"/>
      <c r="L102" s="494"/>
      <c r="M102" s="494"/>
      <c r="N102" s="494"/>
      <c r="O102" s="494"/>
      <c r="P102" s="494"/>
      <c r="Q102" s="494"/>
      <c r="R102" s="494"/>
      <c r="S102" s="171"/>
    </row>
    <row r="103" spans="1:19" ht="15.75" customHeight="1">
      <c r="A103" s="217"/>
      <c r="B103" s="494" t="s">
        <v>542</v>
      </c>
      <c r="C103" s="494"/>
      <c r="D103" s="494"/>
      <c r="E103" s="494"/>
      <c r="F103" s="494"/>
      <c r="G103" s="494"/>
      <c r="H103" s="494"/>
      <c r="I103" s="494"/>
      <c r="J103" s="494"/>
      <c r="K103" s="494"/>
      <c r="L103" s="494"/>
      <c r="M103" s="494"/>
      <c r="N103" s="494"/>
      <c r="O103" s="494"/>
      <c r="P103" s="494"/>
      <c r="Q103" s="494"/>
      <c r="R103" s="494"/>
      <c r="S103" s="171"/>
    </row>
    <row r="104" spans="1:19" ht="31.15" customHeight="1">
      <c r="B104" s="489" t="e">
        <f>#REF!</f>
        <v>#REF!</v>
      </c>
      <c r="C104" s="489"/>
      <c r="D104" s="171"/>
      <c r="E104" s="171"/>
      <c r="F104" s="171"/>
      <c r="G104" s="171"/>
      <c r="H104" s="171"/>
      <c r="I104" s="490" t="s">
        <v>276</v>
      </c>
      <c r="J104" s="490"/>
      <c r="K104" s="171"/>
      <c r="L104" s="171"/>
      <c r="M104" s="171"/>
      <c r="N104" s="171"/>
      <c r="O104" s="229" t="e">
        <f>#REF!</f>
        <v>#REF!</v>
      </c>
      <c r="P104" s="228"/>
      <c r="Q104" s="227"/>
      <c r="R104" s="171"/>
      <c r="S104" s="171"/>
    </row>
    <row r="105" spans="1:19" ht="24" customHeight="1">
      <c r="B105" s="491" t="s">
        <v>169</v>
      </c>
      <c r="C105" s="491"/>
      <c r="D105" s="171"/>
      <c r="E105" s="171"/>
      <c r="F105" s="171"/>
      <c r="G105" s="171"/>
      <c r="H105" s="171"/>
      <c r="I105" s="491" t="s">
        <v>147</v>
      </c>
      <c r="J105" s="491"/>
      <c r="K105" s="171"/>
      <c r="L105" s="171"/>
      <c r="M105" s="171"/>
      <c r="N105" s="171"/>
      <c r="O105" s="171"/>
      <c r="P105" s="491" t="s">
        <v>543</v>
      </c>
      <c r="Q105" s="491"/>
      <c r="R105" s="171"/>
      <c r="S105" s="171"/>
    </row>
    <row r="106" spans="1:19" ht="15.6" customHeight="1">
      <c r="B106" s="488"/>
      <c r="C106" s="488"/>
      <c r="D106" s="488"/>
      <c r="E106" s="488"/>
      <c r="F106" s="488"/>
      <c r="G106" s="488"/>
      <c r="H106" s="171"/>
      <c r="I106" s="171"/>
      <c r="J106" s="171"/>
      <c r="K106" s="171"/>
      <c r="L106" s="171"/>
      <c r="M106" s="171"/>
      <c r="N106" s="171"/>
      <c r="O106" s="171"/>
      <c r="R106" s="171"/>
      <c r="S106" s="171"/>
    </row>
    <row r="107" spans="1:19" ht="15.6" customHeight="1">
      <c r="A107" s="172"/>
      <c r="S107" s="171"/>
    </row>
    <row r="108" spans="1:19" ht="46.9" customHeight="1">
      <c r="A108" s="172"/>
      <c r="S108" s="171"/>
    </row>
    <row r="109" spans="1:19" ht="21" customHeight="1">
      <c r="A109" s="172"/>
      <c r="S109" s="171"/>
    </row>
    <row r="110" spans="1:19">
      <c r="A110" s="172"/>
      <c r="S110" s="171"/>
    </row>
    <row r="111" spans="1:19">
      <c r="A111" s="172"/>
      <c r="S111" s="171"/>
    </row>
    <row r="112" spans="1:19">
      <c r="B112" s="215"/>
      <c r="C112" s="215"/>
      <c r="D112" s="215"/>
      <c r="E112" s="215"/>
      <c r="F112" s="215"/>
      <c r="G112" s="215"/>
    </row>
    <row r="113" spans="2:2" ht="15.75">
      <c r="B113" s="218"/>
    </row>
    <row r="114" spans="2:2" ht="15.75">
      <c r="B114" s="218"/>
    </row>
  </sheetData>
  <mergeCells count="66">
    <mergeCell ref="B5:R5"/>
    <mergeCell ref="B6:R6"/>
    <mergeCell ref="B7:R7"/>
    <mergeCell ref="A9:A13"/>
    <mergeCell ref="B9:B13"/>
    <mergeCell ref="C9:C13"/>
    <mergeCell ref="D9:F10"/>
    <mergeCell ref="G9:R9"/>
    <mergeCell ref="G10:I10"/>
    <mergeCell ref="J10:L10"/>
    <mergeCell ref="D11:D13"/>
    <mergeCell ref="E11:F11"/>
    <mergeCell ref="G11:G13"/>
    <mergeCell ref="H11:I11"/>
    <mergeCell ref="J11:J13"/>
    <mergeCell ref="L12:L13"/>
    <mergeCell ref="E12:E13"/>
    <mergeCell ref="F12:F13"/>
    <mergeCell ref="H12:H13"/>
    <mergeCell ref="I12:I13"/>
    <mergeCell ref="K12:K13"/>
    <mergeCell ref="M10:O10"/>
    <mergeCell ref="P10:R10"/>
    <mergeCell ref="K11:L11"/>
    <mergeCell ref="M11:M13"/>
    <mergeCell ref="N11:O11"/>
    <mergeCell ref="P11:P13"/>
    <mergeCell ref="Q11:R11"/>
    <mergeCell ref="N12:N13"/>
    <mergeCell ref="O12:O13"/>
    <mergeCell ref="Q12:Q13"/>
    <mergeCell ref="R12:R13"/>
    <mergeCell ref="A23:R23"/>
    <mergeCell ref="A24:R24"/>
    <mergeCell ref="A26:A27"/>
    <mergeCell ref="K33:K34"/>
    <mergeCell ref="L33:L34"/>
    <mergeCell ref="M33:M34"/>
    <mergeCell ref="N33:N34"/>
    <mergeCell ref="H33:H34"/>
    <mergeCell ref="O33:O34"/>
    <mergeCell ref="P33:P34"/>
    <mergeCell ref="Q33:Q34"/>
    <mergeCell ref="B30:R30"/>
    <mergeCell ref="C33:C34"/>
    <mergeCell ref="D33:D34"/>
    <mergeCell ref="E33:E34"/>
    <mergeCell ref="F33:F34"/>
    <mergeCell ref="P105:Q105"/>
    <mergeCell ref="B78:R78"/>
    <mergeCell ref="A85:R85"/>
    <mergeCell ref="B100:R100"/>
    <mergeCell ref="B101:R101"/>
    <mergeCell ref="B102:R102"/>
    <mergeCell ref="B103:R103"/>
    <mergeCell ref="B106:G106"/>
    <mergeCell ref="B104:C104"/>
    <mergeCell ref="I104:J104"/>
    <mergeCell ref="B105:C105"/>
    <mergeCell ref="I105:J105"/>
    <mergeCell ref="A66:R66"/>
    <mergeCell ref="G33:G34"/>
    <mergeCell ref="R33:R34"/>
    <mergeCell ref="I33:I34"/>
    <mergeCell ref="J33:J34"/>
    <mergeCell ref="A47:R47"/>
  </mergeCells>
  <pageMargins left="0.7" right="0.7" top="0.75" bottom="0.75" header="0.3" footer="0.3"/>
  <pageSetup paperSize="9" scale="59" orientation="landscape" r:id="rId1"/>
  <rowBreaks count="2" manualBreakCount="2">
    <brk id="22" max="17" man="1"/>
    <brk id="84" max="17" man="1"/>
  </rowBreaks>
  <colBreaks count="1" manualBreakCount="1">
    <brk id="1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4</vt:i4>
      </vt:variant>
    </vt:vector>
  </HeadingPairs>
  <TitlesOfParts>
    <vt:vector size="14" baseType="lpstr">
      <vt:lpstr>Д 1</vt:lpstr>
      <vt:lpstr>Д 2</vt:lpstr>
      <vt:lpstr>Д 3</vt:lpstr>
      <vt:lpstr>Д 4</vt:lpstr>
      <vt:lpstr>Д 11</vt:lpstr>
      <vt:lpstr>Д 14_ГВ</vt:lpstr>
      <vt:lpstr>Д 15</vt:lpstr>
      <vt:lpstr>Д 6</vt:lpstr>
      <vt:lpstr>2стТЕ_УЗ_УП_162</vt:lpstr>
      <vt:lpstr>ТЕ_2ст_вих</vt:lpstr>
      <vt:lpstr>'Д 1'!Область_печати</vt:lpstr>
      <vt:lpstr>'Д 2'!Область_печати</vt:lpstr>
      <vt:lpstr>'Д 3'!Область_печати</vt:lpstr>
      <vt:lpstr>'Д 4'!Область_печати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2023-10-17T07:57:46Z</dcterms:modified>
</cp:coreProperties>
</file>